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fe\Desktop\школа 28\"/>
    </mc:Choice>
  </mc:AlternateContent>
  <bookViews>
    <workbookView xWindow="0" yWindow="0" windowWidth="28800" windowHeight="13620"/>
  </bookViews>
  <sheets>
    <sheet name="Лист1" sheetId="1" r:id="rId1"/>
  </sheets>
  <definedNames>
    <definedName name="_xlnm._FilterDatabase" localSheetId="0" hidden="1">Лист1!$B$1:$B$430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9" i="1" l="1"/>
  <c r="F429" i="1"/>
  <c r="E429" i="1"/>
  <c r="D429" i="1"/>
  <c r="C429" i="1"/>
  <c r="G385" i="1"/>
  <c r="F385" i="1"/>
  <c r="E385" i="1"/>
  <c r="D385" i="1"/>
  <c r="C385" i="1"/>
  <c r="G341" i="1"/>
  <c r="F341" i="1"/>
  <c r="E341" i="1"/>
  <c r="D341" i="1"/>
  <c r="C341" i="1"/>
  <c r="G298" i="1"/>
  <c r="F298" i="1"/>
  <c r="E298" i="1"/>
  <c r="D298" i="1"/>
  <c r="C298" i="1"/>
  <c r="G255" i="1"/>
  <c r="F255" i="1"/>
  <c r="E255" i="1"/>
  <c r="D255" i="1"/>
  <c r="C255" i="1"/>
  <c r="G213" i="1"/>
  <c r="F213" i="1"/>
  <c r="E213" i="1"/>
  <c r="D213" i="1"/>
  <c r="C213" i="1"/>
  <c r="G171" i="1"/>
  <c r="F171" i="1"/>
  <c r="E171" i="1"/>
  <c r="D171" i="1"/>
  <c r="C171" i="1"/>
  <c r="G127" i="1"/>
  <c r="F127" i="1"/>
  <c r="E127" i="1"/>
  <c r="D127" i="1"/>
  <c r="C127" i="1"/>
  <c r="G83" i="1" l="1"/>
  <c r="F83" i="1"/>
  <c r="E83" i="1"/>
  <c r="D83" i="1"/>
  <c r="C83" i="1"/>
  <c r="G40" i="1"/>
  <c r="F40" i="1"/>
  <c r="E40" i="1"/>
  <c r="D40" i="1"/>
  <c r="C40" i="1"/>
  <c r="C13" i="1"/>
  <c r="G294" i="1" l="1"/>
  <c r="F187" i="1" l="1"/>
  <c r="E167" i="1" l="1"/>
  <c r="G160" i="1"/>
  <c r="F160" i="1"/>
  <c r="D13" i="1" l="1"/>
  <c r="G314" i="1" l="1"/>
  <c r="F314" i="1"/>
  <c r="E314" i="1"/>
  <c r="D314" i="1"/>
  <c r="C99" i="1" l="1"/>
  <c r="G425" i="1" l="1"/>
  <c r="F425" i="1"/>
  <c r="E425" i="1"/>
  <c r="D425" i="1"/>
  <c r="C425" i="1"/>
  <c r="G418" i="1"/>
  <c r="F418" i="1"/>
  <c r="E418" i="1"/>
  <c r="D418" i="1"/>
  <c r="C418" i="1"/>
  <c r="G414" i="1"/>
  <c r="F414" i="1"/>
  <c r="E414" i="1"/>
  <c r="D414" i="1"/>
  <c r="C414" i="1"/>
  <c r="G405" i="1"/>
  <c r="F405" i="1"/>
  <c r="E405" i="1"/>
  <c r="D405" i="1"/>
  <c r="C405" i="1"/>
  <c r="G401" i="1"/>
  <c r="F401" i="1"/>
  <c r="E401" i="1"/>
  <c r="D401" i="1"/>
  <c r="C401" i="1"/>
  <c r="G381" i="1"/>
  <c r="F381" i="1"/>
  <c r="E381" i="1"/>
  <c r="D381" i="1"/>
  <c r="C381" i="1"/>
  <c r="G374" i="1"/>
  <c r="F374" i="1"/>
  <c r="E374" i="1"/>
  <c r="D374" i="1"/>
  <c r="C374" i="1"/>
  <c r="G370" i="1"/>
  <c r="F370" i="1"/>
  <c r="E370" i="1"/>
  <c r="D370" i="1"/>
  <c r="C370" i="1"/>
  <c r="G361" i="1"/>
  <c r="F361" i="1"/>
  <c r="E361" i="1"/>
  <c r="D361" i="1"/>
  <c r="C361" i="1"/>
  <c r="G357" i="1"/>
  <c r="F357" i="1"/>
  <c r="E357" i="1"/>
  <c r="D357" i="1"/>
  <c r="C357" i="1"/>
  <c r="G337" i="1"/>
  <c r="F337" i="1"/>
  <c r="E337" i="1"/>
  <c r="D337" i="1"/>
  <c r="C337" i="1"/>
  <c r="G330" i="1"/>
  <c r="F330" i="1"/>
  <c r="E330" i="1"/>
  <c r="D330" i="1"/>
  <c r="C330" i="1"/>
  <c r="G326" i="1"/>
  <c r="F326" i="1"/>
  <c r="E326" i="1"/>
  <c r="D326" i="1"/>
  <c r="C326" i="1"/>
  <c r="G318" i="1"/>
  <c r="F318" i="1"/>
  <c r="E318" i="1"/>
  <c r="D318" i="1"/>
  <c r="C318" i="1"/>
  <c r="C314" i="1"/>
  <c r="F294" i="1"/>
  <c r="E294" i="1"/>
  <c r="D294" i="1"/>
  <c r="C294" i="1"/>
  <c r="G288" i="1"/>
  <c r="F288" i="1"/>
  <c r="E288" i="1"/>
  <c r="D288" i="1"/>
  <c r="C288" i="1"/>
  <c r="G284" i="1"/>
  <c r="F284" i="1"/>
  <c r="E284" i="1"/>
  <c r="D284" i="1"/>
  <c r="C284" i="1"/>
  <c r="G275" i="1"/>
  <c r="F275" i="1"/>
  <c r="E275" i="1"/>
  <c r="D275" i="1"/>
  <c r="C275" i="1"/>
  <c r="G271" i="1"/>
  <c r="F271" i="1"/>
  <c r="E271" i="1"/>
  <c r="D271" i="1"/>
  <c r="C271" i="1"/>
  <c r="G251" i="1"/>
  <c r="F251" i="1"/>
  <c r="E251" i="1"/>
  <c r="D251" i="1"/>
  <c r="C251" i="1"/>
  <c r="G244" i="1"/>
  <c r="F244" i="1"/>
  <c r="E244" i="1"/>
  <c r="D244" i="1"/>
  <c r="C244" i="1"/>
  <c r="G240" i="1"/>
  <c r="F240" i="1"/>
  <c r="E240" i="1"/>
  <c r="D240" i="1"/>
  <c r="C240" i="1"/>
  <c r="G232" i="1"/>
  <c r="F232" i="1"/>
  <c r="E232" i="1"/>
  <c r="D232" i="1"/>
  <c r="C232" i="1"/>
  <c r="G229" i="1"/>
  <c r="F229" i="1"/>
  <c r="E229" i="1"/>
  <c r="D229" i="1"/>
  <c r="C229" i="1"/>
  <c r="G209" i="1"/>
  <c r="F209" i="1"/>
  <c r="E209" i="1"/>
  <c r="D209" i="1"/>
  <c r="C209" i="1"/>
  <c r="G203" i="1"/>
  <c r="F203" i="1"/>
  <c r="E203" i="1"/>
  <c r="D203" i="1"/>
  <c r="C203" i="1"/>
  <c r="G199" i="1"/>
  <c r="F199" i="1"/>
  <c r="E199" i="1"/>
  <c r="D199" i="1"/>
  <c r="C199" i="1"/>
  <c r="G191" i="1"/>
  <c r="F191" i="1"/>
  <c r="E191" i="1"/>
  <c r="D191" i="1"/>
  <c r="C191" i="1"/>
  <c r="G187" i="1"/>
  <c r="E187" i="1"/>
  <c r="D187" i="1"/>
  <c r="C187" i="1"/>
  <c r="G167" i="1"/>
  <c r="F167" i="1"/>
  <c r="D167" i="1"/>
  <c r="C167" i="1"/>
  <c r="E160" i="1"/>
  <c r="D160" i="1"/>
  <c r="C160" i="1"/>
  <c r="G156" i="1"/>
  <c r="F156" i="1"/>
  <c r="E156" i="1"/>
  <c r="D156" i="1"/>
  <c r="C156" i="1"/>
  <c r="G147" i="1"/>
  <c r="F147" i="1"/>
  <c r="E147" i="1"/>
  <c r="D147" i="1"/>
  <c r="C147" i="1"/>
  <c r="G143" i="1"/>
  <c r="F143" i="1"/>
  <c r="E143" i="1"/>
  <c r="D143" i="1"/>
  <c r="C143" i="1"/>
  <c r="G123" i="1"/>
  <c r="F123" i="1"/>
  <c r="E123" i="1"/>
  <c r="D123" i="1"/>
  <c r="C123" i="1"/>
  <c r="G116" i="1"/>
  <c r="F116" i="1"/>
  <c r="E116" i="1"/>
  <c r="D116" i="1"/>
  <c r="C116" i="1"/>
  <c r="G112" i="1"/>
  <c r="F112" i="1"/>
  <c r="E112" i="1"/>
  <c r="D112" i="1"/>
  <c r="C112" i="1"/>
  <c r="G103" i="1"/>
  <c r="F103" i="1"/>
  <c r="E103" i="1"/>
  <c r="D103" i="1"/>
  <c r="C103" i="1"/>
  <c r="G99" i="1"/>
  <c r="F99" i="1"/>
  <c r="E99" i="1"/>
  <c r="D99" i="1"/>
  <c r="G79" i="1"/>
  <c r="F79" i="1"/>
  <c r="E79" i="1"/>
  <c r="D79" i="1"/>
  <c r="C79" i="1"/>
  <c r="G73" i="1"/>
  <c r="F73" i="1"/>
  <c r="E73" i="1"/>
  <c r="D73" i="1"/>
  <c r="C73" i="1"/>
  <c r="G69" i="1"/>
  <c r="F69" i="1"/>
  <c r="E69" i="1"/>
  <c r="D69" i="1"/>
  <c r="C69" i="1"/>
  <c r="G60" i="1"/>
  <c r="F60" i="1"/>
  <c r="E60" i="1"/>
  <c r="D60" i="1"/>
  <c r="C60" i="1"/>
  <c r="G56" i="1"/>
  <c r="F56" i="1"/>
  <c r="E56" i="1"/>
  <c r="D56" i="1"/>
  <c r="C56" i="1"/>
  <c r="G36" i="1"/>
  <c r="F36" i="1"/>
  <c r="E36" i="1"/>
  <c r="D36" i="1"/>
  <c r="C36" i="1"/>
  <c r="G29" i="1"/>
  <c r="F29" i="1"/>
  <c r="E29" i="1"/>
  <c r="D29" i="1"/>
  <c r="C29" i="1"/>
  <c r="G25" i="1"/>
  <c r="F25" i="1"/>
  <c r="E25" i="1"/>
  <c r="D25" i="1"/>
  <c r="C25" i="1"/>
  <c r="G16" i="1"/>
  <c r="F16" i="1"/>
  <c r="E16" i="1"/>
  <c r="D16" i="1"/>
  <c r="C16" i="1"/>
  <c r="G13" i="1"/>
  <c r="F13" i="1"/>
  <c r="E13" i="1"/>
  <c r="G214" i="1" l="1"/>
  <c r="F386" i="1"/>
  <c r="F172" i="1"/>
  <c r="D172" i="1"/>
  <c r="F128" i="1"/>
  <c r="F299" i="1"/>
  <c r="D84" i="1"/>
  <c r="G172" i="1"/>
  <c r="G386" i="1"/>
  <c r="E84" i="1"/>
  <c r="D128" i="1"/>
  <c r="G128" i="1"/>
  <c r="E299" i="1"/>
  <c r="F342" i="1"/>
  <c r="D41" i="1"/>
  <c r="F84" i="1"/>
  <c r="E128" i="1"/>
  <c r="F256" i="1"/>
  <c r="D256" i="1"/>
  <c r="G342" i="1"/>
  <c r="E41" i="1"/>
  <c r="G84" i="1"/>
  <c r="E256" i="1"/>
  <c r="D342" i="1"/>
  <c r="E342" i="1"/>
  <c r="F430" i="1"/>
  <c r="D430" i="1"/>
  <c r="F41" i="1"/>
  <c r="D214" i="1"/>
  <c r="E430" i="1"/>
  <c r="G41" i="1"/>
  <c r="E214" i="1"/>
  <c r="G256" i="1"/>
  <c r="D386" i="1"/>
  <c r="E172" i="1"/>
  <c r="F214" i="1"/>
  <c r="D299" i="1"/>
  <c r="G299" i="1"/>
  <c r="E386" i="1"/>
  <c r="G430" i="1"/>
</calcChain>
</file>

<file path=xl/sharedStrings.xml><?xml version="1.0" encoding="utf-8"?>
<sst xmlns="http://schemas.openxmlformats.org/spreadsheetml/2006/main" count="616" uniqueCount="115">
  <si>
    <t>неделя 1</t>
  </si>
  <si>
    <t>Рацион: ГБОУ УКШИ</t>
  </si>
  <si>
    <t>день 1</t>
  </si>
  <si>
    <t>7-11 ЛЕТ</t>
  </si>
  <si>
    <t>Прием пищи</t>
  </si>
  <si>
    <t>Наименование блюда</t>
  </si>
  <si>
    <t>Масса порции</t>
  </si>
  <si>
    <t>Пищевые вещества</t>
  </si>
  <si>
    <t>Энерге-
тическая ценность (ккал)</t>
  </si>
  <si>
    <t>№
рецептуры</t>
  </si>
  <si>
    <t>Сборник рецептур</t>
  </si>
  <si>
    <t>Белки, г</t>
  </si>
  <si>
    <t>Жиры, г</t>
  </si>
  <si>
    <t>Углеводы, г</t>
  </si>
  <si>
    <t>Завтрак</t>
  </si>
  <si>
    <t>Итого за прием пищи:</t>
  </si>
  <si>
    <t>II Завтрак</t>
  </si>
  <si>
    <t>Обед</t>
  </si>
  <si>
    <t>Полдник</t>
  </si>
  <si>
    <t>Ужин</t>
  </si>
  <si>
    <t>2 Ужин</t>
  </si>
  <si>
    <t>Всего за день:</t>
  </si>
  <si>
    <t>день 2</t>
  </si>
  <si>
    <t>день 3</t>
  </si>
  <si>
    <t>день 4</t>
  </si>
  <si>
    <t>день 5</t>
  </si>
  <si>
    <t>неделя 2</t>
  </si>
  <si>
    <t>сезон весна-лето</t>
  </si>
  <si>
    <t>Каша ячневая молочная вязкая</t>
  </si>
  <si>
    <t>Яйца вареные</t>
  </si>
  <si>
    <t>Чай с сахаром</t>
  </si>
  <si>
    <t>Хлеб пшеничный витаминизированный</t>
  </si>
  <si>
    <t>пром</t>
  </si>
  <si>
    <t>Масло сливочное (порциями)</t>
  </si>
  <si>
    <t>Фрукт яблоко</t>
  </si>
  <si>
    <t>Салат Мазайка</t>
  </si>
  <si>
    <t>Суп картофельный с бобовыми</t>
  </si>
  <si>
    <t>Котлеты рубленые из птицы</t>
  </si>
  <si>
    <t>Макаронные изделия отварные</t>
  </si>
  <si>
    <t>Компот из свежих плодов</t>
  </si>
  <si>
    <t>Хлеб ржаной</t>
  </si>
  <si>
    <t>Булочка с повидлом</t>
  </si>
  <si>
    <t>Напиток витаминный Витошка</t>
  </si>
  <si>
    <t>Бефстроганов</t>
  </si>
  <si>
    <t>Каша рисовая рассыпчатая</t>
  </si>
  <si>
    <t>Чай с молоком</t>
  </si>
  <si>
    <t>Кефир</t>
  </si>
  <si>
    <t>Баранка простая</t>
  </si>
  <si>
    <t>Сыр полутвердый в нарезке</t>
  </si>
  <si>
    <t xml:space="preserve">Каша пшенная молочная вязкая </t>
  </si>
  <si>
    <t xml:space="preserve">Сок  фруктовый </t>
  </si>
  <si>
    <t>Кондитерские изделия</t>
  </si>
  <si>
    <t>Салат Пестрый</t>
  </si>
  <si>
    <t>Суп картофельный с макаронными изделиями</t>
  </si>
  <si>
    <t>Котлеты из говядины</t>
  </si>
  <si>
    <t>Картофельное пюре</t>
  </si>
  <si>
    <t>Компот из смеси сухофруктов</t>
  </si>
  <si>
    <t>Пирожки печеные с картошкой</t>
  </si>
  <si>
    <t>Кисель Витошка</t>
  </si>
  <si>
    <t>Рагу овощное с курицей</t>
  </si>
  <si>
    <t xml:space="preserve">Чай с сахаром </t>
  </si>
  <si>
    <t>Печенье</t>
  </si>
  <si>
    <t>Молоко кипяченое</t>
  </si>
  <si>
    <t>Каша манная молочная жидкая</t>
  </si>
  <si>
    <t>Кофейный напиток с молоком</t>
  </si>
  <si>
    <t>Салат из свеклы с изюмом</t>
  </si>
  <si>
    <t>Щи из свежей капусты с картофелем</t>
  </si>
  <si>
    <t>Птица отварная</t>
  </si>
  <si>
    <t>Каша гречневая рассыпчатая</t>
  </si>
  <si>
    <t>Булочка Веснушка</t>
  </si>
  <si>
    <t>Напиток из плодов шиповника</t>
  </si>
  <si>
    <t>Котлеты рыбные паровые</t>
  </si>
  <si>
    <t>Капуста тушеная</t>
  </si>
  <si>
    <t>Чай с лимоном и сахаром</t>
  </si>
  <si>
    <t>Каша овсяная "Геркулес" молочная вязкая</t>
  </si>
  <si>
    <t>Какао с молоком</t>
  </si>
  <si>
    <t>Рассольник ленинградский</t>
  </si>
  <si>
    <t>Котлеты Здоровье</t>
  </si>
  <si>
    <t>Пирожки песочные с яблоками</t>
  </si>
  <si>
    <t>Кисель витаминный Витошка</t>
  </si>
  <si>
    <t>Салат из свежих огурцов</t>
  </si>
  <si>
    <t>Плов из отварной говядины</t>
  </si>
  <si>
    <t xml:space="preserve">Каша молочная "Дружба" </t>
  </si>
  <si>
    <t>Салат Студентческий</t>
  </si>
  <si>
    <t>Борщ с капустой и картофелем со сметаной</t>
  </si>
  <si>
    <t>Запеканка картофельная с мясом</t>
  </si>
  <si>
    <t>Ватрушка с творогом</t>
  </si>
  <si>
    <t>Говядина, тушенная с капустой</t>
  </si>
  <si>
    <t>Чай с сахаром и лимоном</t>
  </si>
  <si>
    <t>Салат Здоровье</t>
  </si>
  <si>
    <t>Рагу из овощное с курицей</t>
  </si>
  <si>
    <t>Сок фруктовый</t>
  </si>
  <si>
    <t>Котлеты рыбные любительские</t>
  </si>
  <si>
    <t xml:space="preserve">Молоко кипяченое </t>
  </si>
  <si>
    <t>Салат из моркови с зеленым горошком</t>
  </si>
  <si>
    <t>Суп лапшичный</t>
  </si>
  <si>
    <t xml:space="preserve">Компот из свежих плодов </t>
  </si>
  <si>
    <t>Жаркое по-домашнему</t>
  </si>
  <si>
    <t>Каша манная жидкая молочная</t>
  </si>
  <si>
    <t>Кофейный напиток на молоке</t>
  </si>
  <si>
    <t>Борщ с капустой и картофелем</t>
  </si>
  <si>
    <t>Плов из курицы</t>
  </si>
  <si>
    <t>Каша овсяная геркулес вязкая молочная</t>
  </si>
  <si>
    <t>Фрикасе</t>
  </si>
  <si>
    <t>Каша молочная Дружба</t>
  </si>
  <si>
    <t>Винегрет овощной</t>
  </si>
  <si>
    <t>Суп картофельный с крупой</t>
  </si>
  <si>
    <t>Фрикадельки в соусе</t>
  </si>
  <si>
    <t>Утверждено Директор                                                                   ООО "Фанол"________________</t>
  </si>
  <si>
    <t>Утверждено Директор                                                                    ООО "Фанол"________________</t>
  </si>
  <si>
    <t xml:space="preserve">Каша рисовая молочная вязкая </t>
  </si>
  <si>
    <t>Маринад овощной без томата</t>
  </si>
  <si>
    <t>Согласовано Директор                                             ГБОУ УКШИ №28 _________________</t>
  </si>
  <si>
    <t>Огурец в нарезке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</si>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</sst>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2" borderId="0" xfId="0" applyFill="1"/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8" fillId="2" borderId="3" xfId="0" applyFont="1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0"/>
  <sheetViews>
    <sheetView tabSelected="1" topLeftCell="A394" workbookViewId="0">
      <selection activeCell="B18" sqref="B18"/>
    </sheetView>
  </sheetViews>
  <sheetFormatPr defaultColWidth="9" defaultRowHeight="15" x14ac:dyDescent="0.25"/>
  <cols>
    <col min="1" max="1" width="9.7109375" customWidth="1"/>
    <col min="2" max="2" width="40" customWidth="1"/>
    <col min="3" max="3" width="8.85546875" style="2"/>
    <col min="6" max="6" width="11.7109375" customWidth="1"/>
    <col min="8" max="8" width="10.7109375" customWidth="1"/>
  </cols>
  <sheetData>
    <row r="1" spans="1:9" ht="29.45" customHeight="1" x14ac:dyDescent="0.25">
      <c r="A1" s="37" t="s">
        <v>108</v>
      </c>
      <c r="B1" s="37"/>
      <c r="F1" s="38" t="s">
        <v>112</v>
      </c>
      <c r="G1" s="38"/>
      <c r="H1" s="38"/>
      <c r="I1" s="38"/>
    </row>
    <row r="2" spans="1:9" x14ac:dyDescent="0.25">
      <c r="C2" s="3" t="s">
        <v>0</v>
      </c>
    </row>
    <row r="3" spans="1:9" x14ac:dyDescent="0.25">
      <c r="B3" s="4" t="s">
        <v>1</v>
      </c>
      <c r="C3" s="3" t="s">
        <v>2</v>
      </c>
      <c r="E3" t="s">
        <v>27</v>
      </c>
    </row>
    <row r="4" spans="1:9" x14ac:dyDescent="0.25">
      <c r="I4" s="8" t="s">
        <v>3</v>
      </c>
    </row>
    <row r="5" spans="1:9" s="1" customFormat="1" ht="28.15" customHeight="1" x14ac:dyDescent="0.25">
      <c r="A5" s="35" t="s">
        <v>4</v>
      </c>
      <c r="B5" s="35" t="s">
        <v>5</v>
      </c>
      <c r="C5" s="35" t="s">
        <v>6</v>
      </c>
      <c r="D5" s="35" t="s">
        <v>7</v>
      </c>
      <c r="E5" s="35"/>
      <c r="F5" s="35"/>
      <c r="G5" s="35" t="s">
        <v>8</v>
      </c>
      <c r="H5" s="35" t="s">
        <v>9</v>
      </c>
      <c r="I5" s="35" t="s">
        <v>10</v>
      </c>
    </row>
    <row r="6" spans="1:9" x14ac:dyDescent="0.25">
      <c r="A6" s="35"/>
      <c r="B6" s="35"/>
      <c r="C6" s="35"/>
      <c r="D6" s="5" t="s">
        <v>11</v>
      </c>
      <c r="E6" s="5" t="s">
        <v>12</v>
      </c>
      <c r="F6" s="5" t="s">
        <v>13</v>
      </c>
      <c r="G6" s="35"/>
      <c r="H6" s="35"/>
      <c r="I6" s="35"/>
    </row>
    <row r="7" spans="1:9" x14ac:dyDescent="0.25">
      <c r="A7" s="34" t="s">
        <v>14</v>
      </c>
      <c r="B7" s="34"/>
      <c r="C7" s="34"/>
      <c r="D7" s="34"/>
      <c r="E7" s="34"/>
      <c r="F7" s="34"/>
      <c r="G7" s="34"/>
      <c r="H7" s="34"/>
      <c r="I7" s="34"/>
    </row>
    <row r="8" spans="1:9" x14ac:dyDescent="0.25">
      <c r="B8" s="18" t="s">
        <v>33</v>
      </c>
      <c r="C8" s="19">
        <v>10</v>
      </c>
      <c r="D8" s="19">
        <v>0.05</v>
      </c>
      <c r="E8" s="19">
        <v>8.25</v>
      </c>
      <c r="F8" s="19">
        <v>0.08</v>
      </c>
      <c r="G8" s="19">
        <v>74.8</v>
      </c>
      <c r="H8" s="19">
        <v>14</v>
      </c>
      <c r="I8" s="20">
        <v>2011</v>
      </c>
    </row>
    <row r="9" spans="1:9" x14ac:dyDescent="0.25">
      <c r="B9" s="18" t="s">
        <v>28</v>
      </c>
      <c r="C9" s="19">
        <v>170</v>
      </c>
      <c r="D9" s="19">
        <v>5.62</v>
      </c>
      <c r="E9" s="19">
        <v>5.7</v>
      </c>
      <c r="F9" s="19">
        <v>30.15</v>
      </c>
      <c r="G9" s="19">
        <v>194.49</v>
      </c>
      <c r="H9" s="19">
        <v>194</v>
      </c>
      <c r="I9" s="21">
        <v>2012</v>
      </c>
    </row>
    <row r="10" spans="1:9" x14ac:dyDescent="0.25">
      <c r="B10" s="18" t="s">
        <v>29</v>
      </c>
      <c r="C10" s="19">
        <v>40</v>
      </c>
      <c r="D10" s="19">
        <v>5.0999999999999996</v>
      </c>
      <c r="E10" s="19">
        <v>4.5999999999999996</v>
      </c>
      <c r="F10" s="19">
        <v>0.3</v>
      </c>
      <c r="G10" s="19">
        <v>63</v>
      </c>
      <c r="H10" s="19">
        <v>213</v>
      </c>
      <c r="I10" s="21">
        <v>2012</v>
      </c>
    </row>
    <row r="11" spans="1:9" x14ac:dyDescent="0.25">
      <c r="B11" s="18" t="s">
        <v>30</v>
      </c>
      <c r="C11" s="19">
        <v>200</v>
      </c>
      <c r="D11" s="19">
        <v>0.2</v>
      </c>
      <c r="E11" s="19">
        <v>0</v>
      </c>
      <c r="F11" s="19">
        <v>6.5</v>
      </c>
      <c r="G11" s="19">
        <v>26.8</v>
      </c>
      <c r="H11" s="19">
        <v>430</v>
      </c>
      <c r="I11" s="21">
        <v>2008</v>
      </c>
    </row>
    <row r="12" spans="1:9" x14ac:dyDescent="0.25">
      <c r="B12" s="18" t="s">
        <v>31</v>
      </c>
      <c r="C12" s="19">
        <v>80</v>
      </c>
      <c r="D12" s="19">
        <v>6.7</v>
      </c>
      <c r="E12" s="19">
        <v>0.6</v>
      </c>
      <c r="F12" s="19">
        <v>36.44</v>
      </c>
      <c r="G12" s="19">
        <v>154.76</v>
      </c>
      <c r="H12" s="19" t="s">
        <v>32</v>
      </c>
      <c r="I12" s="22"/>
    </row>
    <row r="13" spans="1:9" x14ac:dyDescent="0.25">
      <c r="A13" s="34" t="s">
        <v>15</v>
      </c>
      <c r="B13" s="34"/>
      <c r="C13" s="11">
        <f>C8+C9+C10+C11+C12</f>
        <v>500</v>
      </c>
      <c r="D13" s="11">
        <f>D8+D9+D10+D11+D12</f>
        <v>17.669999999999998</v>
      </c>
      <c r="E13" s="11">
        <f t="shared" ref="E13:G13" si="0">SUM(E8:E12)</f>
        <v>19.149999999999999</v>
      </c>
      <c r="F13" s="11">
        <f t="shared" si="0"/>
        <v>73.47</v>
      </c>
      <c r="G13" s="11">
        <f t="shared" si="0"/>
        <v>513.85</v>
      </c>
      <c r="H13" s="6"/>
      <c r="I13" s="6"/>
    </row>
    <row r="14" spans="1:9" x14ac:dyDescent="0.25">
      <c r="A14" s="34" t="s">
        <v>16</v>
      </c>
      <c r="B14" s="34"/>
      <c r="C14" s="34"/>
      <c r="D14" s="34"/>
      <c r="E14" s="34"/>
      <c r="F14" s="34"/>
      <c r="G14" s="34"/>
      <c r="H14" s="34"/>
      <c r="I14" s="34"/>
    </row>
    <row r="15" spans="1:9" x14ac:dyDescent="0.25">
      <c r="B15" s="18" t="s">
        <v>34</v>
      </c>
      <c r="C15" s="19">
        <v>200</v>
      </c>
      <c r="D15" s="19">
        <v>5.8</v>
      </c>
      <c r="E15" s="19">
        <v>3.95</v>
      </c>
      <c r="F15" s="19">
        <v>16.75</v>
      </c>
      <c r="G15" s="19">
        <v>117.5</v>
      </c>
      <c r="H15" s="19" t="s">
        <v>32</v>
      </c>
      <c r="I15" s="20">
        <v>2008</v>
      </c>
    </row>
    <row r="16" spans="1:9" x14ac:dyDescent="0.25">
      <c r="A16" s="34" t="s">
        <v>15</v>
      </c>
      <c r="B16" s="34"/>
      <c r="C16" s="11">
        <f>SUM(C15:C15)</f>
        <v>200</v>
      </c>
      <c r="D16" s="11">
        <f>SUM(D15:D15)</f>
        <v>5.8</v>
      </c>
      <c r="E16" s="11">
        <f>SUM(E15:E15)</f>
        <v>3.95</v>
      </c>
      <c r="F16" s="11">
        <f>SUM(F15:F15)</f>
        <v>16.75</v>
      </c>
      <c r="G16" s="11">
        <f>SUM(G15:G15)</f>
        <v>117.5</v>
      </c>
      <c r="H16" s="6"/>
      <c r="I16" s="6"/>
    </row>
    <row r="17" spans="1:11" x14ac:dyDescent="0.25">
      <c r="A17" s="34" t="s">
        <v>17</v>
      </c>
      <c r="B17" s="34"/>
      <c r="C17" s="34"/>
      <c r="D17" s="34"/>
      <c r="E17" s="34"/>
      <c r="F17" s="34"/>
      <c r="G17" s="34"/>
      <c r="H17" s="34"/>
      <c r="I17" s="34"/>
    </row>
    <row r="18" spans="1:11" x14ac:dyDescent="0.25">
      <c r="B18" s="18" t="s">
        <v>35</v>
      </c>
      <c r="C18" s="19">
        <v>60</v>
      </c>
      <c r="D18" s="19">
        <v>2.94</v>
      </c>
      <c r="E18" s="19">
        <v>6.57</v>
      </c>
      <c r="F18" s="19">
        <v>2.77</v>
      </c>
      <c r="G18" s="19">
        <v>82.93</v>
      </c>
      <c r="H18" s="19">
        <v>36</v>
      </c>
      <c r="I18" s="21">
        <v>2025</v>
      </c>
      <c r="K18" s="13"/>
    </row>
    <row r="19" spans="1:11" x14ac:dyDescent="0.25">
      <c r="B19" s="18" t="s">
        <v>36</v>
      </c>
      <c r="C19" s="19">
        <v>200</v>
      </c>
      <c r="D19" s="19">
        <v>5.28</v>
      </c>
      <c r="E19" s="19">
        <v>6.31</v>
      </c>
      <c r="F19" s="19">
        <v>14.92</v>
      </c>
      <c r="G19" s="19">
        <v>135.03</v>
      </c>
      <c r="H19" s="19">
        <v>65</v>
      </c>
      <c r="I19" s="21">
        <v>2025</v>
      </c>
    </row>
    <row r="20" spans="1:11" x14ac:dyDescent="0.25">
      <c r="B20" s="18" t="s">
        <v>37</v>
      </c>
      <c r="C20" s="19">
        <v>90</v>
      </c>
      <c r="D20" s="19">
        <v>16.899999999999999</v>
      </c>
      <c r="E20" s="19">
        <v>12.78</v>
      </c>
      <c r="F20" s="19">
        <v>13.7</v>
      </c>
      <c r="G20" s="19">
        <v>243</v>
      </c>
      <c r="H20" s="19">
        <v>314</v>
      </c>
      <c r="I20" s="21">
        <v>2008</v>
      </c>
    </row>
    <row r="21" spans="1:11" x14ac:dyDescent="0.25">
      <c r="B21" s="18" t="s">
        <v>38</v>
      </c>
      <c r="C21" s="19">
        <v>150</v>
      </c>
      <c r="D21" s="19">
        <v>5.3</v>
      </c>
      <c r="E21" s="19">
        <v>3.6</v>
      </c>
      <c r="F21" s="19">
        <v>30.94</v>
      </c>
      <c r="G21" s="19">
        <v>188.18</v>
      </c>
      <c r="H21" s="19">
        <v>209</v>
      </c>
      <c r="I21" s="21">
        <v>2008</v>
      </c>
    </row>
    <row r="22" spans="1:11" x14ac:dyDescent="0.25">
      <c r="B22" s="18" t="s">
        <v>39</v>
      </c>
      <c r="C22" s="19">
        <v>180</v>
      </c>
      <c r="D22" s="19">
        <v>0.2</v>
      </c>
      <c r="E22" s="19">
        <v>0.1</v>
      </c>
      <c r="F22" s="19">
        <v>17.2</v>
      </c>
      <c r="G22" s="19">
        <v>70</v>
      </c>
      <c r="H22" s="19">
        <v>394</v>
      </c>
      <c r="I22" s="21">
        <v>2008</v>
      </c>
    </row>
    <row r="23" spans="1:11" x14ac:dyDescent="0.25">
      <c r="B23" s="18" t="s">
        <v>31</v>
      </c>
      <c r="C23" s="19">
        <v>30</v>
      </c>
      <c r="D23" s="19">
        <v>5.1100000000000003</v>
      </c>
      <c r="E23" s="19">
        <v>0.3</v>
      </c>
      <c r="F23" s="19">
        <v>21.22</v>
      </c>
      <c r="G23" s="19">
        <v>106.55</v>
      </c>
      <c r="H23" s="19" t="s">
        <v>32</v>
      </c>
      <c r="I23" s="21"/>
    </row>
    <row r="24" spans="1:11" x14ac:dyDescent="0.25">
      <c r="B24" s="18" t="s">
        <v>40</v>
      </c>
      <c r="C24" s="19">
        <v>40</v>
      </c>
      <c r="D24" s="19">
        <v>3.65</v>
      </c>
      <c r="E24" s="19">
        <v>0.35</v>
      </c>
      <c r="F24" s="19">
        <v>16.96</v>
      </c>
      <c r="G24" s="19">
        <v>81.58</v>
      </c>
      <c r="H24" s="19" t="s">
        <v>32</v>
      </c>
      <c r="I24" s="21">
        <v>2008</v>
      </c>
    </row>
    <row r="25" spans="1:11" x14ac:dyDescent="0.25">
      <c r="A25" s="34" t="s">
        <v>15</v>
      </c>
      <c r="B25" s="36"/>
      <c r="C25" s="11">
        <f>SUM(C18:C24)</f>
        <v>750</v>
      </c>
      <c r="D25" s="11">
        <f t="shared" ref="D25:G25" si="1">SUM(D18:D24)</f>
        <v>39.379999999999995</v>
      </c>
      <c r="E25" s="11">
        <f t="shared" si="1"/>
        <v>30.01</v>
      </c>
      <c r="F25" s="11">
        <f t="shared" si="1"/>
        <v>117.71000000000001</v>
      </c>
      <c r="G25" s="11">
        <f t="shared" si="1"/>
        <v>907.2700000000001</v>
      </c>
      <c r="H25" s="6"/>
      <c r="I25" s="6"/>
    </row>
    <row r="26" spans="1:11" x14ac:dyDescent="0.25">
      <c r="A26" s="34" t="s">
        <v>18</v>
      </c>
      <c r="B26" s="34"/>
      <c r="C26" s="34"/>
      <c r="D26" s="34"/>
      <c r="E26" s="34"/>
      <c r="F26" s="34"/>
      <c r="G26" s="34"/>
      <c r="H26" s="34"/>
      <c r="I26" s="34"/>
    </row>
    <row r="27" spans="1:11" x14ac:dyDescent="0.25">
      <c r="B27" s="18" t="s">
        <v>41</v>
      </c>
      <c r="C27" s="19">
        <v>100</v>
      </c>
      <c r="D27" s="19">
        <v>9.67</v>
      </c>
      <c r="E27" s="19">
        <v>11.52</v>
      </c>
      <c r="F27" s="19">
        <v>49.32</v>
      </c>
      <c r="G27" s="19">
        <v>306.70999999999998</v>
      </c>
      <c r="H27" s="19">
        <v>425</v>
      </c>
      <c r="I27" s="21">
        <v>2011</v>
      </c>
    </row>
    <row r="28" spans="1:11" x14ac:dyDescent="0.25">
      <c r="B28" s="18" t="s">
        <v>42</v>
      </c>
      <c r="C28" s="19">
        <v>200</v>
      </c>
      <c r="D28" s="19"/>
      <c r="E28" s="19"/>
      <c r="F28" s="19">
        <v>19</v>
      </c>
      <c r="G28" s="19">
        <v>75</v>
      </c>
      <c r="H28" s="19" t="s">
        <v>32</v>
      </c>
      <c r="I28" s="21"/>
    </row>
    <row r="29" spans="1:11" x14ac:dyDescent="0.25">
      <c r="A29" s="34" t="s">
        <v>15</v>
      </c>
      <c r="B29" s="34"/>
      <c r="C29" s="11">
        <f>SUM(C27:C28)</f>
        <v>300</v>
      </c>
      <c r="D29" s="11">
        <f t="shared" ref="D29:G29" si="2">SUM(D27:D28)</f>
        <v>9.67</v>
      </c>
      <c r="E29" s="11">
        <f t="shared" si="2"/>
        <v>11.52</v>
      </c>
      <c r="F29" s="11">
        <f t="shared" si="2"/>
        <v>68.319999999999993</v>
      </c>
      <c r="G29" s="11">
        <f t="shared" si="2"/>
        <v>381.71</v>
      </c>
      <c r="H29" s="6"/>
      <c r="I29" s="6"/>
    </row>
    <row r="30" spans="1:11" x14ac:dyDescent="0.25">
      <c r="A30" s="34" t="s">
        <v>19</v>
      </c>
      <c r="B30" s="34"/>
      <c r="C30" s="34"/>
      <c r="D30" s="34"/>
      <c r="E30" s="34"/>
      <c r="F30" s="34"/>
      <c r="G30" s="34"/>
      <c r="H30" s="34"/>
      <c r="I30" s="34"/>
    </row>
    <row r="31" spans="1:11" x14ac:dyDescent="0.25">
      <c r="B31" s="18" t="s">
        <v>43</v>
      </c>
      <c r="C31" s="19">
        <v>90</v>
      </c>
      <c r="D31" s="19">
        <v>10.01</v>
      </c>
      <c r="E31" s="19">
        <v>13.5</v>
      </c>
      <c r="F31" s="19">
        <v>1.89</v>
      </c>
      <c r="G31" s="19">
        <v>189</v>
      </c>
      <c r="H31" s="19">
        <v>250</v>
      </c>
      <c r="I31" s="21">
        <v>2008</v>
      </c>
    </row>
    <row r="32" spans="1:11" x14ac:dyDescent="0.25">
      <c r="B32" s="18" t="s">
        <v>44</v>
      </c>
      <c r="C32" s="19">
        <v>150</v>
      </c>
      <c r="D32" s="19">
        <v>4.5599999999999996</v>
      </c>
      <c r="E32" s="19">
        <v>3.8</v>
      </c>
      <c r="F32" s="19">
        <v>36.49</v>
      </c>
      <c r="G32" s="19">
        <v>169</v>
      </c>
      <c r="H32" s="19">
        <v>323</v>
      </c>
      <c r="I32" s="21">
        <v>2011</v>
      </c>
    </row>
    <row r="33" spans="1:9" x14ac:dyDescent="0.25">
      <c r="B33" s="18" t="s">
        <v>45</v>
      </c>
      <c r="C33" s="19">
        <v>180</v>
      </c>
      <c r="D33" s="19">
        <v>1.4</v>
      </c>
      <c r="E33" s="19">
        <v>1</v>
      </c>
      <c r="F33" s="19">
        <v>7.8</v>
      </c>
      <c r="G33" s="19">
        <v>45.8</v>
      </c>
      <c r="H33" s="19">
        <v>394</v>
      </c>
      <c r="I33" s="21">
        <v>2012</v>
      </c>
    </row>
    <row r="34" spans="1:9" x14ac:dyDescent="0.25">
      <c r="B34" s="18" t="s">
        <v>31</v>
      </c>
      <c r="C34" s="19">
        <v>40</v>
      </c>
      <c r="D34" s="19">
        <v>3.71</v>
      </c>
      <c r="E34" s="19">
        <v>0.3</v>
      </c>
      <c r="F34" s="19">
        <v>24.34</v>
      </c>
      <c r="G34" s="19">
        <v>114.86</v>
      </c>
      <c r="H34" s="19" t="s">
        <v>32</v>
      </c>
      <c r="I34" s="21"/>
    </row>
    <row r="35" spans="1:9" x14ac:dyDescent="0.25">
      <c r="B35" s="18" t="s">
        <v>40</v>
      </c>
      <c r="C35" s="19">
        <v>40</v>
      </c>
      <c r="D35" s="19">
        <v>3.65</v>
      </c>
      <c r="E35" s="19">
        <v>0.35</v>
      </c>
      <c r="F35" s="19">
        <v>16.96</v>
      </c>
      <c r="G35" s="19">
        <v>81.58</v>
      </c>
      <c r="H35" s="19" t="s">
        <v>32</v>
      </c>
      <c r="I35" s="21">
        <v>2008</v>
      </c>
    </row>
    <row r="36" spans="1:9" x14ac:dyDescent="0.25">
      <c r="A36" s="34" t="s">
        <v>15</v>
      </c>
      <c r="B36" s="34"/>
      <c r="C36" s="11">
        <f>SUM(C31:C35)</f>
        <v>500</v>
      </c>
      <c r="D36" s="11">
        <f t="shared" ref="D36:G36" si="3">SUM(D31:D35)</f>
        <v>23.33</v>
      </c>
      <c r="E36" s="11">
        <f t="shared" si="3"/>
        <v>18.950000000000003</v>
      </c>
      <c r="F36" s="11">
        <f t="shared" si="3"/>
        <v>87.47999999999999</v>
      </c>
      <c r="G36" s="11">
        <f t="shared" si="3"/>
        <v>600.24</v>
      </c>
      <c r="H36" s="6"/>
      <c r="I36" s="6"/>
    </row>
    <row r="37" spans="1:9" x14ac:dyDescent="0.25">
      <c r="A37" s="34" t="s">
        <v>20</v>
      </c>
      <c r="B37" s="34"/>
      <c r="C37" s="34"/>
      <c r="D37" s="34"/>
      <c r="E37" s="34"/>
      <c r="F37" s="34"/>
      <c r="G37" s="34"/>
      <c r="H37" s="34"/>
      <c r="I37" s="34"/>
    </row>
    <row r="38" spans="1:9" x14ac:dyDescent="0.25">
      <c r="A38" s="14"/>
      <c r="B38" s="18" t="s">
        <v>46</v>
      </c>
      <c r="C38" s="19">
        <v>190</v>
      </c>
      <c r="D38" s="19">
        <v>5.3</v>
      </c>
      <c r="E38" s="19">
        <v>6.1</v>
      </c>
      <c r="F38" s="19">
        <v>7.6</v>
      </c>
      <c r="G38" s="19">
        <v>104.5</v>
      </c>
      <c r="H38" s="19" t="s">
        <v>32</v>
      </c>
      <c r="I38" s="23"/>
    </row>
    <row r="39" spans="1:9" x14ac:dyDescent="0.25">
      <c r="B39" s="18" t="s">
        <v>47</v>
      </c>
      <c r="C39" s="19">
        <v>10</v>
      </c>
      <c r="D39" s="19">
        <v>1</v>
      </c>
      <c r="E39" s="19">
        <v>0.1</v>
      </c>
      <c r="F39" s="19">
        <v>6.4</v>
      </c>
      <c r="G39" s="19">
        <v>31</v>
      </c>
      <c r="H39" s="19" t="s">
        <v>32</v>
      </c>
      <c r="I39" s="23"/>
    </row>
    <row r="40" spans="1:9" x14ac:dyDescent="0.25">
      <c r="A40" s="34" t="s">
        <v>15</v>
      </c>
      <c r="B40" s="34"/>
      <c r="C40" s="15">
        <f>C38+C39</f>
        <v>200</v>
      </c>
      <c r="D40" s="15">
        <f>D38+D39</f>
        <v>6.3</v>
      </c>
      <c r="E40" s="15">
        <f>E38+E39</f>
        <v>6.1999999999999993</v>
      </c>
      <c r="F40" s="15">
        <f>F38+F39</f>
        <v>14</v>
      </c>
      <c r="G40" s="15">
        <f>G38+G39</f>
        <v>135.5</v>
      </c>
      <c r="H40" s="6"/>
      <c r="I40" s="6"/>
    </row>
    <row r="41" spans="1:9" x14ac:dyDescent="0.25">
      <c r="A41" s="34" t="s">
        <v>21</v>
      </c>
      <c r="B41" s="34"/>
      <c r="C41" s="7"/>
      <c r="D41" s="11">
        <f>D40+D36+D29+D25+D16+D13</f>
        <v>102.14999999999999</v>
      </c>
      <c r="E41" s="11">
        <f>E40+E36+E29+E25+E16+E13</f>
        <v>89.78</v>
      </c>
      <c r="F41" s="11">
        <f>F40+F36+F29+F25+F16+F13</f>
        <v>377.73</v>
      </c>
      <c r="G41" s="11">
        <f>G40+G36+G29+G25+G16+G13</f>
        <v>2656.07</v>
      </c>
      <c r="H41" s="6"/>
      <c r="I41" s="6"/>
    </row>
    <row r="44" spans="1:9" ht="30" customHeight="1" x14ac:dyDescent="0.25">
      <c r="A44" s="37" t="s">
        <v>108</v>
      </c>
      <c r="B44" s="37"/>
      <c r="F44" s="38" t="s">
        <v>112</v>
      </c>
      <c r="G44" s="38"/>
      <c r="H44" s="38"/>
      <c r="I44" s="38"/>
    </row>
    <row r="45" spans="1:9" x14ac:dyDescent="0.25">
      <c r="C45" s="3" t="s">
        <v>0</v>
      </c>
    </row>
    <row r="46" spans="1:9" x14ac:dyDescent="0.25">
      <c r="B46" s="4" t="s">
        <v>1</v>
      </c>
      <c r="C46" s="3" t="s">
        <v>22</v>
      </c>
      <c r="E46" t="s">
        <v>27</v>
      </c>
    </row>
    <row r="47" spans="1:9" x14ac:dyDescent="0.25">
      <c r="I47" s="8" t="s">
        <v>3</v>
      </c>
    </row>
    <row r="48" spans="1:9" x14ac:dyDescent="0.25">
      <c r="A48" s="35" t="s">
        <v>4</v>
      </c>
      <c r="B48" s="35" t="s">
        <v>5</v>
      </c>
      <c r="C48" s="35" t="s">
        <v>6</v>
      </c>
      <c r="D48" s="35" t="s">
        <v>7</v>
      </c>
      <c r="E48" s="35"/>
      <c r="F48" s="35"/>
      <c r="G48" s="35" t="s">
        <v>8</v>
      </c>
      <c r="H48" s="35" t="s">
        <v>9</v>
      </c>
      <c r="I48" s="35" t="s">
        <v>10</v>
      </c>
    </row>
    <row r="49" spans="1:9" x14ac:dyDescent="0.25">
      <c r="A49" s="35"/>
      <c r="B49" s="35"/>
      <c r="C49" s="35"/>
      <c r="D49" s="5" t="s">
        <v>11</v>
      </c>
      <c r="E49" s="5" t="s">
        <v>12</v>
      </c>
      <c r="F49" s="5" t="s">
        <v>13</v>
      </c>
      <c r="G49" s="35"/>
      <c r="H49" s="35"/>
      <c r="I49" s="35"/>
    </row>
    <row r="50" spans="1:9" x14ac:dyDescent="0.25">
      <c r="A50" s="34" t="s">
        <v>14</v>
      </c>
      <c r="B50" s="34"/>
      <c r="C50" s="34"/>
      <c r="D50" s="34"/>
      <c r="E50" s="34"/>
      <c r="F50" s="34"/>
      <c r="G50" s="34"/>
      <c r="H50" s="34"/>
      <c r="I50" s="34"/>
    </row>
    <row r="51" spans="1:9" x14ac:dyDescent="0.25">
      <c r="B51" s="18" t="s">
        <v>33</v>
      </c>
      <c r="C51" s="19">
        <v>10</v>
      </c>
      <c r="D51" s="19">
        <v>0.05</v>
      </c>
      <c r="E51" s="19">
        <v>8.25</v>
      </c>
      <c r="F51" s="19">
        <v>0.08</v>
      </c>
      <c r="G51" s="19">
        <v>74.8</v>
      </c>
      <c r="H51" s="19">
        <v>14</v>
      </c>
      <c r="I51" s="20">
        <v>2011</v>
      </c>
    </row>
    <row r="52" spans="1:9" x14ac:dyDescent="0.25">
      <c r="B52" s="18" t="s">
        <v>48</v>
      </c>
      <c r="C52" s="24">
        <v>10</v>
      </c>
      <c r="D52" s="24">
        <v>2.3199999999999998</v>
      </c>
      <c r="E52" s="24">
        <v>2.66</v>
      </c>
      <c r="F52" s="24"/>
      <c r="G52" s="24">
        <v>35</v>
      </c>
      <c r="H52" s="25">
        <v>15</v>
      </c>
      <c r="I52" s="21">
        <v>2011</v>
      </c>
    </row>
    <row r="53" spans="1:9" x14ac:dyDescent="0.25">
      <c r="B53" s="18" t="s">
        <v>49</v>
      </c>
      <c r="C53" s="19">
        <v>200</v>
      </c>
      <c r="D53" s="19">
        <v>6.28</v>
      </c>
      <c r="E53" s="19">
        <v>6.36</v>
      </c>
      <c r="F53" s="19">
        <v>35.700000000000003</v>
      </c>
      <c r="G53" s="19">
        <v>235.78</v>
      </c>
      <c r="H53" s="19">
        <v>208</v>
      </c>
      <c r="I53" s="21">
        <v>2012</v>
      </c>
    </row>
    <row r="54" spans="1:9" x14ac:dyDescent="0.25">
      <c r="B54" s="18" t="s">
        <v>45</v>
      </c>
      <c r="C54" s="19">
        <v>200</v>
      </c>
      <c r="D54" s="19">
        <v>1.6</v>
      </c>
      <c r="E54" s="19">
        <v>1.5</v>
      </c>
      <c r="F54" s="19">
        <v>11.3</v>
      </c>
      <c r="G54" s="19">
        <v>62</v>
      </c>
      <c r="H54" s="19">
        <v>394</v>
      </c>
      <c r="I54" s="21">
        <v>2012</v>
      </c>
    </row>
    <row r="55" spans="1:9" x14ac:dyDescent="0.25">
      <c r="B55" s="18" t="s">
        <v>31</v>
      </c>
      <c r="C55" s="19">
        <v>80</v>
      </c>
      <c r="D55" s="19">
        <v>5.7</v>
      </c>
      <c r="E55" s="19">
        <v>0.6</v>
      </c>
      <c r="F55" s="19">
        <v>36.44</v>
      </c>
      <c r="G55" s="19">
        <v>154.75</v>
      </c>
      <c r="H55" s="19" t="s">
        <v>32</v>
      </c>
      <c r="I55" s="22"/>
    </row>
    <row r="56" spans="1:9" x14ac:dyDescent="0.25">
      <c r="A56" s="34" t="s">
        <v>15</v>
      </c>
      <c r="B56" s="34"/>
      <c r="C56" s="11">
        <f>SUM(C51:C55)</f>
        <v>500</v>
      </c>
      <c r="D56" s="11">
        <f t="shared" ref="D56:G56" si="4">SUM(D51:D55)</f>
        <v>15.95</v>
      </c>
      <c r="E56" s="11">
        <f t="shared" si="4"/>
        <v>19.37</v>
      </c>
      <c r="F56" s="11">
        <f t="shared" si="4"/>
        <v>83.52</v>
      </c>
      <c r="G56" s="11">
        <f t="shared" si="4"/>
        <v>562.32999999999993</v>
      </c>
      <c r="H56" s="6"/>
      <c r="I56" s="6"/>
    </row>
    <row r="57" spans="1:9" x14ac:dyDescent="0.25">
      <c r="A57" s="34" t="s">
        <v>16</v>
      </c>
      <c r="B57" s="34"/>
      <c r="C57" s="34"/>
      <c r="D57" s="34"/>
      <c r="E57" s="34"/>
      <c r="F57" s="34"/>
      <c r="G57" s="34"/>
      <c r="H57" s="34"/>
      <c r="I57" s="34"/>
    </row>
    <row r="58" spans="1:9" x14ac:dyDescent="0.25">
      <c r="B58" s="18" t="s">
        <v>50</v>
      </c>
      <c r="C58" s="19">
        <v>180</v>
      </c>
      <c r="D58" s="19">
        <v>0.97</v>
      </c>
      <c r="E58" s="19">
        <v>0.19</v>
      </c>
      <c r="F58" s="19">
        <v>6.59</v>
      </c>
      <c r="G58" s="19">
        <v>73.42</v>
      </c>
      <c r="H58" s="19" t="s">
        <v>32</v>
      </c>
      <c r="I58" s="20">
        <v>2012</v>
      </c>
    </row>
    <row r="59" spans="1:9" x14ac:dyDescent="0.25">
      <c r="B59" s="18" t="s">
        <v>51</v>
      </c>
      <c r="C59" s="19">
        <v>20</v>
      </c>
      <c r="D59" s="19">
        <v>4.18</v>
      </c>
      <c r="E59" s="19">
        <v>4.25</v>
      </c>
      <c r="F59" s="19">
        <v>9.65</v>
      </c>
      <c r="G59" s="19">
        <v>61.25</v>
      </c>
      <c r="H59" s="19" t="s">
        <v>32</v>
      </c>
      <c r="I59" s="21"/>
    </row>
    <row r="60" spans="1:9" x14ac:dyDescent="0.25">
      <c r="A60" s="34" t="s">
        <v>15</v>
      </c>
      <c r="B60" s="34"/>
      <c r="C60" s="11">
        <f>SUM(C58:C59)</f>
        <v>200</v>
      </c>
      <c r="D60" s="11">
        <f t="shared" ref="D60:G60" si="5">SUM(D58:D59)</f>
        <v>5.1499999999999995</v>
      </c>
      <c r="E60" s="11">
        <f t="shared" si="5"/>
        <v>4.4400000000000004</v>
      </c>
      <c r="F60" s="11">
        <f t="shared" si="5"/>
        <v>16.240000000000002</v>
      </c>
      <c r="G60" s="11">
        <f t="shared" si="5"/>
        <v>134.67000000000002</v>
      </c>
      <c r="H60" s="6"/>
      <c r="I60" s="6"/>
    </row>
    <row r="61" spans="1:9" x14ac:dyDescent="0.25">
      <c r="A61" s="34" t="s">
        <v>17</v>
      </c>
      <c r="B61" s="34"/>
      <c r="C61" s="34"/>
      <c r="D61" s="34"/>
      <c r="E61" s="34"/>
      <c r="F61" s="34"/>
      <c r="G61" s="34"/>
      <c r="H61" s="34"/>
      <c r="I61" s="34"/>
    </row>
    <row r="62" spans="1:9" x14ac:dyDescent="0.25">
      <c r="B62" s="18" t="s">
        <v>52</v>
      </c>
      <c r="C62" s="19">
        <v>60</v>
      </c>
      <c r="D62" s="19">
        <v>0.6</v>
      </c>
      <c r="E62" s="19">
        <v>3</v>
      </c>
      <c r="F62" s="19">
        <v>6.2</v>
      </c>
      <c r="G62" s="19">
        <v>56</v>
      </c>
      <c r="H62" s="19">
        <v>32</v>
      </c>
      <c r="I62" s="21">
        <v>2020</v>
      </c>
    </row>
    <row r="63" spans="1:9" ht="18.75" customHeight="1" x14ac:dyDescent="0.25">
      <c r="B63" s="18" t="s">
        <v>53</v>
      </c>
      <c r="C63" s="19">
        <v>200</v>
      </c>
      <c r="D63" s="19">
        <v>4.4000000000000004</v>
      </c>
      <c r="E63" s="19">
        <v>4</v>
      </c>
      <c r="F63" s="19">
        <v>16.16</v>
      </c>
      <c r="G63" s="19">
        <v>122.4</v>
      </c>
      <c r="H63" s="19">
        <v>112</v>
      </c>
      <c r="I63" s="21">
        <v>2011</v>
      </c>
    </row>
    <row r="64" spans="1:9" x14ac:dyDescent="0.25">
      <c r="B64" s="18" t="s">
        <v>54</v>
      </c>
      <c r="C64" s="19">
        <v>90</v>
      </c>
      <c r="D64" s="19">
        <v>16.8</v>
      </c>
      <c r="E64" s="19">
        <v>14.2</v>
      </c>
      <c r="F64" s="19">
        <v>18.600000000000001</v>
      </c>
      <c r="G64" s="19">
        <v>211</v>
      </c>
      <c r="H64" s="19">
        <v>272</v>
      </c>
      <c r="I64" s="21">
        <v>2008</v>
      </c>
    </row>
    <row r="65" spans="1:9" x14ac:dyDescent="0.25">
      <c r="B65" s="18" t="s">
        <v>55</v>
      </c>
      <c r="C65" s="19">
        <v>150</v>
      </c>
      <c r="D65" s="19">
        <v>3.09</v>
      </c>
      <c r="E65" s="19">
        <v>12.08</v>
      </c>
      <c r="F65" s="19">
        <v>20.97</v>
      </c>
      <c r="G65" s="19">
        <v>198</v>
      </c>
      <c r="H65" s="19">
        <v>128</v>
      </c>
      <c r="I65" s="21">
        <v>2011</v>
      </c>
    </row>
    <row r="66" spans="1:9" x14ac:dyDescent="0.25">
      <c r="B66" s="18" t="s">
        <v>56</v>
      </c>
      <c r="C66" s="19">
        <v>180</v>
      </c>
      <c r="D66" s="19">
        <v>0</v>
      </c>
      <c r="E66" s="19">
        <v>0</v>
      </c>
      <c r="F66" s="19">
        <v>19.36</v>
      </c>
      <c r="G66" s="19">
        <v>77.41</v>
      </c>
      <c r="H66" s="19">
        <v>349</v>
      </c>
      <c r="I66" s="21">
        <v>2011</v>
      </c>
    </row>
    <row r="67" spans="1:9" x14ac:dyDescent="0.25">
      <c r="B67" s="18" t="s">
        <v>31</v>
      </c>
      <c r="C67" s="19">
        <v>30</v>
      </c>
      <c r="D67" s="19">
        <v>5.1100000000000003</v>
      </c>
      <c r="E67" s="19">
        <v>0.3</v>
      </c>
      <c r="F67" s="19">
        <v>21.22</v>
      </c>
      <c r="G67" s="19">
        <v>106.55</v>
      </c>
      <c r="H67" s="19" t="s">
        <v>32</v>
      </c>
      <c r="I67" s="21"/>
    </row>
    <row r="68" spans="1:9" x14ac:dyDescent="0.25">
      <c r="B68" s="18" t="s">
        <v>40</v>
      </c>
      <c r="C68" s="19">
        <v>20</v>
      </c>
      <c r="D68" s="19">
        <v>2.95</v>
      </c>
      <c r="E68" s="19">
        <v>0.2</v>
      </c>
      <c r="F68" s="19">
        <v>11.48</v>
      </c>
      <c r="G68" s="19">
        <v>51.58</v>
      </c>
      <c r="H68" s="19" t="s">
        <v>32</v>
      </c>
      <c r="I68" s="21">
        <v>2008</v>
      </c>
    </row>
    <row r="69" spans="1:9" x14ac:dyDescent="0.25">
      <c r="A69" s="34" t="s">
        <v>15</v>
      </c>
      <c r="B69" s="36"/>
      <c r="C69" s="11">
        <f>SUM(C62:C68)</f>
        <v>730</v>
      </c>
      <c r="D69" s="11">
        <f t="shared" ref="D69:G69" si="6">SUM(D62:D68)</f>
        <v>32.950000000000003</v>
      </c>
      <c r="E69" s="11">
        <f t="shared" si="6"/>
        <v>33.78</v>
      </c>
      <c r="F69" s="11">
        <f t="shared" si="6"/>
        <v>113.99</v>
      </c>
      <c r="G69" s="11">
        <f t="shared" si="6"/>
        <v>822.93999999999994</v>
      </c>
      <c r="H69" s="6"/>
      <c r="I69" s="6"/>
    </row>
    <row r="70" spans="1:9" x14ac:dyDescent="0.25">
      <c r="A70" s="34" t="s">
        <v>18</v>
      </c>
      <c r="B70" s="34"/>
      <c r="C70" s="34"/>
      <c r="D70" s="34"/>
      <c r="E70" s="34"/>
      <c r="F70" s="34"/>
      <c r="G70" s="34"/>
      <c r="H70" s="34"/>
      <c r="I70" s="34"/>
    </row>
    <row r="71" spans="1:9" x14ac:dyDescent="0.25">
      <c r="B71" s="18" t="s">
        <v>57</v>
      </c>
      <c r="C71" s="19">
        <v>100</v>
      </c>
      <c r="D71" s="19">
        <v>5</v>
      </c>
      <c r="E71" s="19">
        <v>8.8000000000000007</v>
      </c>
      <c r="F71" s="19">
        <v>25.2</v>
      </c>
      <c r="G71" s="19">
        <v>252</v>
      </c>
      <c r="H71" s="19">
        <v>451</v>
      </c>
      <c r="I71" s="21">
        <v>2008</v>
      </c>
    </row>
    <row r="72" spans="1:9" x14ac:dyDescent="0.25">
      <c r="B72" s="18" t="s">
        <v>58</v>
      </c>
      <c r="C72" s="19">
        <v>200</v>
      </c>
      <c r="D72" s="19">
        <v>0.1</v>
      </c>
      <c r="E72" s="19">
        <v>0.1</v>
      </c>
      <c r="F72" s="19">
        <v>27.9</v>
      </c>
      <c r="G72" s="19">
        <v>113</v>
      </c>
      <c r="H72" s="19" t="s">
        <v>32</v>
      </c>
      <c r="I72" s="21"/>
    </row>
    <row r="73" spans="1:9" x14ac:dyDescent="0.25">
      <c r="A73" s="34" t="s">
        <v>15</v>
      </c>
      <c r="B73" s="34"/>
      <c r="C73" s="11">
        <f>SUM(C71:C72)</f>
        <v>300</v>
      </c>
      <c r="D73" s="11">
        <f t="shared" ref="D73:G73" si="7">SUM(D71:D72)</f>
        <v>5.0999999999999996</v>
      </c>
      <c r="E73" s="11">
        <f t="shared" si="7"/>
        <v>8.9</v>
      </c>
      <c r="F73" s="11">
        <f t="shared" si="7"/>
        <v>53.099999999999994</v>
      </c>
      <c r="G73" s="11">
        <f t="shared" si="7"/>
        <v>365</v>
      </c>
      <c r="H73" s="6"/>
      <c r="I73" s="6"/>
    </row>
    <row r="74" spans="1:9" x14ac:dyDescent="0.25">
      <c r="A74" s="34" t="s">
        <v>19</v>
      </c>
      <c r="B74" s="34"/>
      <c r="C74" s="34"/>
      <c r="D74" s="34"/>
      <c r="E74" s="34"/>
      <c r="F74" s="34"/>
      <c r="G74" s="34"/>
      <c r="H74" s="34"/>
      <c r="I74" s="34"/>
    </row>
    <row r="75" spans="1:9" x14ac:dyDescent="0.25">
      <c r="B75" s="18" t="s">
        <v>59</v>
      </c>
      <c r="C75" s="19">
        <v>200</v>
      </c>
      <c r="D75" s="19">
        <v>19.91</v>
      </c>
      <c r="E75" s="19">
        <v>22.84</v>
      </c>
      <c r="F75" s="19">
        <v>19.13</v>
      </c>
      <c r="G75" s="19">
        <v>354.15</v>
      </c>
      <c r="H75" s="19">
        <v>289</v>
      </c>
      <c r="I75" s="21">
        <v>2011</v>
      </c>
    </row>
    <row r="76" spans="1:9" x14ac:dyDescent="0.25">
      <c r="B76" s="18" t="s">
        <v>60</v>
      </c>
      <c r="C76" s="19">
        <v>200</v>
      </c>
      <c r="D76" s="19">
        <v>0.2</v>
      </c>
      <c r="E76" s="19">
        <v>0</v>
      </c>
      <c r="F76" s="19">
        <v>6.5</v>
      </c>
      <c r="G76" s="19">
        <v>26.8</v>
      </c>
      <c r="H76" s="19">
        <v>430</v>
      </c>
      <c r="I76" s="21">
        <v>2008</v>
      </c>
    </row>
    <row r="77" spans="1:9" x14ac:dyDescent="0.25">
      <c r="B77" s="18" t="s">
        <v>31</v>
      </c>
      <c r="C77" s="19">
        <v>40</v>
      </c>
      <c r="D77" s="19">
        <v>3.71</v>
      </c>
      <c r="E77" s="19">
        <v>0.3</v>
      </c>
      <c r="F77" s="19">
        <v>24.34</v>
      </c>
      <c r="G77" s="19">
        <v>114.86</v>
      </c>
      <c r="H77" s="19" t="s">
        <v>32</v>
      </c>
      <c r="I77" s="21"/>
    </row>
    <row r="78" spans="1:9" x14ac:dyDescent="0.25">
      <c r="B78" s="18" t="s">
        <v>40</v>
      </c>
      <c r="C78" s="19">
        <v>60</v>
      </c>
      <c r="D78" s="19">
        <v>3.75</v>
      </c>
      <c r="E78" s="19">
        <v>0.39</v>
      </c>
      <c r="F78" s="19">
        <v>19.850000000000001</v>
      </c>
      <c r="G78" s="19">
        <v>88.78</v>
      </c>
      <c r="H78" s="19" t="s">
        <v>32</v>
      </c>
      <c r="I78" s="21">
        <v>2008</v>
      </c>
    </row>
    <row r="79" spans="1:9" x14ac:dyDescent="0.25">
      <c r="A79" s="34" t="s">
        <v>15</v>
      </c>
      <c r="B79" s="34"/>
      <c r="C79" s="11">
        <f>SUM(C75:C78)</f>
        <v>500</v>
      </c>
      <c r="D79" s="11">
        <f t="shared" ref="D79:G79" si="8">SUM(D75:D78)</f>
        <v>27.57</v>
      </c>
      <c r="E79" s="11">
        <f t="shared" si="8"/>
        <v>23.53</v>
      </c>
      <c r="F79" s="11">
        <f t="shared" si="8"/>
        <v>69.819999999999993</v>
      </c>
      <c r="G79" s="11">
        <f t="shared" si="8"/>
        <v>584.59</v>
      </c>
      <c r="H79" s="6"/>
      <c r="I79" s="6"/>
    </row>
    <row r="80" spans="1:9" x14ac:dyDescent="0.25">
      <c r="A80" s="34" t="s">
        <v>20</v>
      </c>
      <c r="B80" s="34"/>
      <c r="C80" s="34"/>
      <c r="D80" s="34"/>
      <c r="E80" s="34"/>
      <c r="F80" s="34"/>
      <c r="G80" s="34"/>
      <c r="H80" s="34"/>
      <c r="I80" s="34"/>
    </row>
    <row r="81" spans="1:9" x14ac:dyDescent="0.25">
      <c r="A81" s="14"/>
      <c r="B81" s="18" t="s">
        <v>61</v>
      </c>
      <c r="C81" s="19">
        <v>10</v>
      </c>
      <c r="D81" s="19">
        <v>1</v>
      </c>
      <c r="E81" s="19">
        <v>0.7</v>
      </c>
      <c r="F81" s="19">
        <v>8.3000000000000007</v>
      </c>
      <c r="G81" s="19">
        <v>35.4</v>
      </c>
      <c r="H81" s="19" t="s">
        <v>32</v>
      </c>
      <c r="I81" s="23"/>
    </row>
    <row r="82" spans="1:9" x14ac:dyDescent="0.25">
      <c r="B82" s="18" t="s">
        <v>62</v>
      </c>
      <c r="C82" s="19">
        <v>190</v>
      </c>
      <c r="D82" s="19">
        <v>5.5</v>
      </c>
      <c r="E82" s="19">
        <v>6.2</v>
      </c>
      <c r="F82" s="19">
        <v>8.6</v>
      </c>
      <c r="G82" s="19">
        <v>110.2</v>
      </c>
      <c r="H82" s="19" t="s">
        <v>32</v>
      </c>
      <c r="I82" s="23"/>
    </row>
    <row r="83" spans="1:9" x14ac:dyDescent="0.25">
      <c r="A83" s="34" t="s">
        <v>15</v>
      </c>
      <c r="B83" s="34"/>
      <c r="C83" s="12">
        <f>C81+C82</f>
        <v>200</v>
      </c>
      <c r="D83" s="12">
        <f>D81+D82</f>
        <v>6.5</v>
      </c>
      <c r="E83" s="12">
        <f>E81+E82</f>
        <v>6.9</v>
      </c>
      <c r="F83" s="12">
        <f>F81+F82</f>
        <v>16.899999999999999</v>
      </c>
      <c r="G83" s="12">
        <f>G81+G82</f>
        <v>145.6</v>
      </c>
      <c r="H83" s="6"/>
      <c r="I83" s="6"/>
    </row>
    <row r="84" spans="1:9" x14ac:dyDescent="0.25">
      <c r="A84" s="34" t="s">
        <v>21</v>
      </c>
      <c r="B84" s="34"/>
      <c r="C84" s="7"/>
      <c r="D84" s="11">
        <f>D83+D79+D73+D69+D60+D56</f>
        <v>93.220000000000013</v>
      </c>
      <c r="E84" s="11">
        <f t="shared" ref="E84:G84" si="9">E83+E79+E73+E69+E60+E56</f>
        <v>96.92</v>
      </c>
      <c r="F84" s="11">
        <f t="shared" si="9"/>
        <v>353.57</v>
      </c>
      <c r="G84" s="11">
        <f t="shared" si="9"/>
        <v>2615.13</v>
      </c>
      <c r="H84" s="6"/>
      <c r="I84" s="6"/>
    </row>
    <row r="87" spans="1:9" ht="31.5" customHeight="1" x14ac:dyDescent="0.25">
      <c r="A87" s="37" t="s">
        <v>108</v>
      </c>
      <c r="B87" s="37"/>
      <c r="F87" s="38" t="s">
        <v>112</v>
      </c>
      <c r="G87" s="38"/>
      <c r="H87" s="38"/>
      <c r="I87" s="38"/>
    </row>
    <row r="88" spans="1:9" x14ac:dyDescent="0.25">
      <c r="C88" s="3" t="s">
        <v>0</v>
      </c>
    </row>
    <row r="89" spans="1:9" x14ac:dyDescent="0.25">
      <c r="B89" s="4" t="s">
        <v>1</v>
      </c>
      <c r="C89" s="3" t="s">
        <v>23</v>
      </c>
      <c r="E89" t="s">
        <v>27</v>
      </c>
    </row>
    <row r="90" spans="1:9" x14ac:dyDescent="0.25">
      <c r="I90" s="8" t="s">
        <v>3</v>
      </c>
    </row>
    <row r="91" spans="1:9" x14ac:dyDescent="0.25">
      <c r="A91" s="35" t="s">
        <v>4</v>
      </c>
      <c r="B91" s="35" t="s">
        <v>5</v>
      </c>
      <c r="C91" s="35" t="s">
        <v>6</v>
      </c>
      <c r="D91" s="35" t="s">
        <v>7</v>
      </c>
      <c r="E91" s="35"/>
      <c r="F91" s="35"/>
      <c r="G91" s="35" t="s">
        <v>8</v>
      </c>
      <c r="H91" s="35" t="s">
        <v>9</v>
      </c>
      <c r="I91" s="35" t="s">
        <v>10</v>
      </c>
    </row>
    <row r="92" spans="1:9" x14ac:dyDescent="0.25">
      <c r="A92" s="35"/>
      <c r="B92" s="35"/>
      <c r="C92" s="35"/>
      <c r="D92" s="5" t="s">
        <v>11</v>
      </c>
      <c r="E92" s="5" t="s">
        <v>12</v>
      </c>
      <c r="F92" s="5" t="s">
        <v>13</v>
      </c>
      <c r="G92" s="35"/>
      <c r="H92" s="35"/>
      <c r="I92" s="35"/>
    </row>
    <row r="93" spans="1:9" x14ac:dyDescent="0.25">
      <c r="A93" s="34" t="s">
        <v>14</v>
      </c>
      <c r="B93" s="34"/>
      <c r="C93" s="34"/>
      <c r="D93" s="34"/>
      <c r="E93" s="34"/>
      <c r="F93" s="34"/>
      <c r="G93" s="34"/>
      <c r="H93" s="34"/>
      <c r="I93" s="34"/>
    </row>
    <row r="94" spans="1:9" x14ac:dyDescent="0.25">
      <c r="B94" s="18" t="s">
        <v>33</v>
      </c>
      <c r="C94" s="19">
        <v>10</v>
      </c>
      <c r="D94" s="19">
        <v>0.05</v>
      </c>
      <c r="E94" s="19">
        <v>8.25</v>
      </c>
      <c r="F94" s="19">
        <v>0.08</v>
      </c>
      <c r="G94" s="19">
        <v>74.8</v>
      </c>
      <c r="H94" s="19">
        <v>14</v>
      </c>
      <c r="I94" s="21">
        <v>2008</v>
      </c>
    </row>
    <row r="95" spans="1:9" x14ac:dyDescent="0.25">
      <c r="B95" s="18" t="s">
        <v>63</v>
      </c>
      <c r="C95" s="19">
        <v>150</v>
      </c>
      <c r="D95" s="19">
        <v>4.5999999999999996</v>
      </c>
      <c r="E95" s="19">
        <v>6.2</v>
      </c>
      <c r="F95" s="19">
        <v>20.7</v>
      </c>
      <c r="G95" s="19">
        <v>157</v>
      </c>
      <c r="H95" s="19">
        <v>189</v>
      </c>
      <c r="I95" s="21">
        <v>2008</v>
      </c>
    </row>
    <row r="96" spans="1:9" x14ac:dyDescent="0.25">
      <c r="B96" s="18" t="s">
        <v>34</v>
      </c>
      <c r="C96" s="19">
        <v>100</v>
      </c>
      <c r="D96" s="19">
        <v>0.9</v>
      </c>
      <c r="E96" s="19">
        <v>0.1</v>
      </c>
      <c r="F96" s="19">
        <v>7.6</v>
      </c>
      <c r="G96" s="19">
        <v>35</v>
      </c>
      <c r="H96" s="19" t="s">
        <v>32</v>
      </c>
      <c r="I96" s="9">
        <v>2011</v>
      </c>
    </row>
    <row r="97" spans="1:9" x14ac:dyDescent="0.25">
      <c r="B97" s="18" t="s">
        <v>64</v>
      </c>
      <c r="C97" s="19">
        <v>180</v>
      </c>
      <c r="D97" s="19">
        <v>3.31</v>
      </c>
      <c r="E97" s="19">
        <v>2.4300000000000002</v>
      </c>
      <c r="F97" s="19">
        <v>11.3</v>
      </c>
      <c r="G97" s="19">
        <v>142.21</v>
      </c>
      <c r="H97" s="19">
        <v>379</v>
      </c>
      <c r="I97" s="21">
        <v>2011</v>
      </c>
    </row>
    <row r="98" spans="1:9" x14ac:dyDescent="0.25">
      <c r="B98" s="18" t="s">
        <v>31</v>
      </c>
      <c r="C98" s="19">
        <v>60</v>
      </c>
      <c r="D98" s="19">
        <v>5.04</v>
      </c>
      <c r="E98" s="19">
        <v>0.4</v>
      </c>
      <c r="F98" s="19">
        <v>31.46</v>
      </c>
      <c r="G98" s="19">
        <v>135.77000000000001</v>
      </c>
      <c r="H98" s="19" t="s">
        <v>32</v>
      </c>
      <c r="I98" s="22"/>
    </row>
    <row r="99" spans="1:9" x14ac:dyDescent="0.25">
      <c r="A99" s="34" t="s">
        <v>15</v>
      </c>
      <c r="B99" s="34"/>
      <c r="C99" s="11">
        <f>C94+C95+C96+C97+C98</f>
        <v>500</v>
      </c>
      <c r="D99" s="11">
        <f>SUM(D94:D98)</f>
        <v>13.899999999999999</v>
      </c>
      <c r="E99" s="11">
        <f>SUM(E94:E98)</f>
        <v>17.38</v>
      </c>
      <c r="F99" s="11">
        <f>SUM(F94:F98)</f>
        <v>71.139999999999986</v>
      </c>
      <c r="G99" s="11">
        <f>SUM(G94:G98)</f>
        <v>544.78</v>
      </c>
      <c r="H99" s="6"/>
      <c r="I99" s="6"/>
    </row>
    <row r="100" spans="1:9" x14ac:dyDescent="0.25">
      <c r="A100" s="34" t="s">
        <v>16</v>
      </c>
      <c r="B100" s="34"/>
      <c r="C100" s="34"/>
      <c r="D100" s="34"/>
      <c r="E100" s="34"/>
      <c r="F100" s="34"/>
      <c r="G100" s="34"/>
      <c r="H100" s="34"/>
      <c r="I100" s="34"/>
    </row>
    <row r="101" spans="1:9" x14ac:dyDescent="0.25">
      <c r="B101" s="18" t="s">
        <v>58</v>
      </c>
      <c r="C101" s="19">
        <v>180</v>
      </c>
      <c r="D101" s="19">
        <v>0.1</v>
      </c>
      <c r="E101" s="19">
        <v>0.1</v>
      </c>
      <c r="F101" s="19">
        <v>27.9</v>
      </c>
      <c r="G101" s="19">
        <v>113</v>
      </c>
      <c r="H101" s="19" t="s">
        <v>32</v>
      </c>
      <c r="I101" s="20"/>
    </row>
    <row r="102" spans="1:9" x14ac:dyDescent="0.25">
      <c r="B102" s="18" t="s">
        <v>51</v>
      </c>
      <c r="C102" s="19">
        <v>20</v>
      </c>
      <c r="D102" s="19">
        <v>4.18</v>
      </c>
      <c r="E102" s="19">
        <v>4.25</v>
      </c>
      <c r="F102" s="19">
        <v>9.65</v>
      </c>
      <c r="G102" s="19">
        <v>61.25</v>
      </c>
      <c r="H102" s="19" t="s">
        <v>32</v>
      </c>
      <c r="I102" s="21"/>
    </row>
    <row r="103" spans="1:9" x14ac:dyDescent="0.25">
      <c r="A103" s="34" t="s">
        <v>15</v>
      </c>
      <c r="B103" s="34"/>
      <c r="C103" s="11">
        <f>SUM(C101:C102)</f>
        <v>200</v>
      </c>
      <c r="D103" s="11">
        <f t="shared" ref="D103:G103" si="10">SUM(D101:D102)</f>
        <v>4.2799999999999994</v>
      </c>
      <c r="E103" s="11">
        <f t="shared" si="10"/>
        <v>4.3499999999999996</v>
      </c>
      <c r="F103" s="11">
        <f t="shared" si="10"/>
        <v>37.549999999999997</v>
      </c>
      <c r="G103" s="11">
        <f t="shared" si="10"/>
        <v>174.25</v>
      </c>
      <c r="H103" s="6"/>
      <c r="I103" s="6"/>
    </row>
    <row r="104" spans="1:9" x14ac:dyDescent="0.25">
      <c r="A104" s="34" t="s">
        <v>17</v>
      </c>
      <c r="B104" s="34"/>
      <c r="C104" s="34"/>
      <c r="D104" s="34"/>
      <c r="E104" s="34"/>
      <c r="F104" s="34"/>
      <c r="G104" s="34"/>
      <c r="H104" s="34"/>
      <c r="I104" s="34"/>
    </row>
    <row r="105" spans="1:9" ht="18" customHeight="1" x14ac:dyDescent="0.25">
      <c r="B105" s="18" t="s">
        <v>65</v>
      </c>
      <c r="C105" s="19">
        <v>60</v>
      </c>
      <c r="D105" s="19">
        <v>1.1000000000000001</v>
      </c>
      <c r="E105" s="19">
        <v>3.2</v>
      </c>
      <c r="F105" s="19">
        <v>8.1</v>
      </c>
      <c r="G105" s="19">
        <v>62</v>
      </c>
      <c r="H105" s="19">
        <v>26</v>
      </c>
      <c r="I105" s="21">
        <v>2008</v>
      </c>
    </row>
    <row r="106" spans="1:9" ht="18.75" customHeight="1" x14ac:dyDescent="0.25">
      <c r="B106" s="18" t="s">
        <v>66</v>
      </c>
      <c r="C106" s="19">
        <v>200</v>
      </c>
      <c r="D106" s="19">
        <v>1.48</v>
      </c>
      <c r="E106" s="19">
        <v>4.0599999999999996</v>
      </c>
      <c r="F106" s="19">
        <v>7.2</v>
      </c>
      <c r="G106" s="19">
        <v>71.84</v>
      </c>
      <c r="H106" s="19">
        <v>88</v>
      </c>
      <c r="I106" s="21">
        <v>2011</v>
      </c>
    </row>
    <row r="107" spans="1:9" x14ac:dyDescent="0.25">
      <c r="B107" s="18" t="s">
        <v>67</v>
      </c>
      <c r="C107" s="19">
        <v>90</v>
      </c>
      <c r="D107" s="19">
        <v>23.5</v>
      </c>
      <c r="E107" s="19">
        <v>6.48</v>
      </c>
      <c r="F107" s="19">
        <v>0.3</v>
      </c>
      <c r="G107" s="19">
        <v>163.80000000000001</v>
      </c>
      <c r="H107" s="19">
        <v>307</v>
      </c>
      <c r="I107" s="21">
        <v>2008</v>
      </c>
    </row>
    <row r="108" spans="1:9" x14ac:dyDescent="0.25">
      <c r="B108" s="18" t="s">
        <v>68</v>
      </c>
      <c r="C108" s="19">
        <v>150</v>
      </c>
      <c r="D108" s="19">
        <v>8.51</v>
      </c>
      <c r="E108" s="19">
        <v>6.9</v>
      </c>
      <c r="F108" s="19">
        <v>38.64</v>
      </c>
      <c r="G108" s="19">
        <v>250.7</v>
      </c>
      <c r="H108" s="19">
        <v>181</v>
      </c>
      <c r="I108" s="21">
        <v>2008</v>
      </c>
    </row>
    <row r="109" spans="1:9" x14ac:dyDescent="0.25">
      <c r="B109" s="18" t="s">
        <v>39</v>
      </c>
      <c r="C109" s="19">
        <v>180</v>
      </c>
      <c r="D109" s="19">
        <v>0.2</v>
      </c>
      <c r="E109" s="19">
        <v>0.1</v>
      </c>
      <c r="F109" s="19">
        <v>17.2</v>
      </c>
      <c r="G109" s="19">
        <v>70</v>
      </c>
      <c r="H109" s="19">
        <v>394</v>
      </c>
      <c r="I109" s="21">
        <v>2008</v>
      </c>
    </row>
    <row r="110" spans="1:9" x14ac:dyDescent="0.25">
      <c r="B110" s="18" t="s">
        <v>31</v>
      </c>
      <c r="C110" s="19">
        <v>50</v>
      </c>
      <c r="D110" s="19">
        <v>4.2</v>
      </c>
      <c r="E110" s="19">
        <v>0.37</v>
      </c>
      <c r="F110" s="19">
        <v>26.64</v>
      </c>
      <c r="G110" s="19">
        <v>124.96</v>
      </c>
      <c r="H110" s="19" t="s">
        <v>32</v>
      </c>
      <c r="I110" s="21"/>
    </row>
    <row r="111" spans="1:9" x14ac:dyDescent="0.25">
      <c r="B111" s="18" t="s">
        <v>40</v>
      </c>
      <c r="C111" s="19">
        <v>40</v>
      </c>
      <c r="D111" s="19">
        <v>2.65</v>
      </c>
      <c r="E111" s="19">
        <v>0.35</v>
      </c>
      <c r="F111" s="19">
        <v>16.96</v>
      </c>
      <c r="G111" s="19">
        <v>81.58</v>
      </c>
      <c r="H111" s="19" t="s">
        <v>32</v>
      </c>
      <c r="I111" s="21">
        <v>2008</v>
      </c>
    </row>
    <row r="112" spans="1:9" x14ac:dyDescent="0.25">
      <c r="A112" s="34" t="s">
        <v>15</v>
      </c>
      <c r="B112" s="36"/>
      <c r="C112" s="11">
        <f>SUM(C105:C111)</f>
        <v>770</v>
      </c>
      <c r="D112" s="11">
        <f t="shared" ref="D112:G112" si="11">SUM(D105:D111)</f>
        <v>41.64</v>
      </c>
      <c r="E112" s="11">
        <f t="shared" si="11"/>
        <v>21.460000000000004</v>
      </c>
      <c r="F112" s="11">
        <f t="shared" si="11"/>
        <v>115.03999999999999</v>
      </c>
      <c r="G112" s="11">
        <f t="shared" si="11"/>
        <v>824.88</v>
      </c>
      <c r="H112" s="6"/>
      <c r="I112" s="6"/>
    </row>
    <row r="113" spans="1:9" x14ac:dyDescent="0.25">
      <c r="A113" s="34" t="s">
        <v>18</v>
      </c>
      <c r="B113" s="34"/>
      <c r="C113" s="34"/>
      <c r="D113" s="34"/>
      <c r="E113" s="34"/>
      <c r="F113" s="34"/>
      <c r="G113" s="34"/>
      <c r="H113" s="34"/>
      <c r="I113" s="34"/>
    </row>
    <row r="114" spans="1:9" x14ac:dyDescent="0.25">
      <c r="B114" s="18" t="s">
        <v>69</v>
      </c>
      <c r="C114" s="19">
        <v>100</v>
      </c>
      <c r="D114" s="19">
        <v>7.89</v>
      </c>
      <c r="E114" s="19">
        <v>6.55</v>
      </c>
      <c r="F114" s="19">
        <v>44.37</v>
      </c>
      <c r="G114" s="19">
        <v>267.95999999999998</v>
      </c>
      <c r="H114" s="19">
        <v>473</v>
      </c>
      <c r="I114" s="21">
        <v>2012</v>
      </c>
    </row>
    <row r="115" spans="1:9" x14ac:dyDescent="0.25">
      <c r="B115" s="18" t="s">
        <v>70</v>
      </c>
      <c r="C115" s="19">
        <v>200</v>
      </c>
      <c r="D115" s="19">
        <v>0.7</v>
      </c>
      <c r="E115" s="19">
        <v>0.3</v>
      </c>
      <c r="F115" s="19">
        <v>24.4</v>
      </c>
      <c r="G115" s="19">
        <v>103</v>
      </c>
      <c r="H115" s="19">
        <v>441</v>
      </c>
      <c r="I115" s="21">
        <v>2008</v>
      </c>
    </row>
    <row r="116" spans="1:9" x14ac:dyDescent="0.25">
      <c r="A116" s="34" t="s">
        <v>15</v>
      </c>
      <c r="B116" s="34"/>
      <c r="C116" s="11">
        <f>SUM(C114:C115)</f>
        <v>300</v>
      </c>
      <c r="D116" s="11">
        <f t="shared" ref="D116:G116" si="12">SUM(D114:D115)</f>
        <v>8.59</v>
      </c>
      <c r="E116" s="11">
        <f t="shared" si="12"/>
        <v>6.85</v>
      </c>
      <c r="F116" s="11">
        <f t="shared" si="12"/>
        <v>68.77</v>
      </c>
      <c r="G116" s="11">
        <f t="shared" si="12"/>
        <v>370.96</v>
      </c>
      <c r="H116" s="6"/>
      <c r="I116" s="6"/>
    </row>
    <row r="117" spans="1:9" x14ac:dyDescent="0.25">
      <c r="A117" s="34" t="s">
        <v>19</v>
      </c>
      <c r="B117" s="34"/>
      <c r="C117" s="34"/>
      <c r="D117" s="34"/>
      <c r="E117" s="34"/>
      <c r="F117" s="34"/>
      <c r="G117" s="34"/>
      <c r="H117" s="34"/>
      <c r="I117" s="34"/>
    </row>
    <row r="118" spans="1:9" x14ac:dyDescent="0.25">
      <c r="B118" s="18" t="s">
        <v>71</v>
      </c>
      <c r="C118" s="19">
        <v>90</v>
      </c>
      <c r="D118" s="19">
        <v>14.21</v>
      </c>
      <c r="E118" s="19">
        <v>7.66</v>
      </c>
      <c r="F118" s="19">
        <v>7.17</v>
      </c>
      <c r="G118" s="19">
        <v>154.24</v>
      </c>
      <c r="H118" s="19">
        <v>257</v>
      </c>
      <c r="I118" s="21">
        <v>2012</v>
      </c>
    </row>
    <row r="119" spans="1:9" x14ac:dyDescent="0.25">
      <c r="B119" s="18" t="s">
        <v>72</v>
      </c>
      <c r="C119" s="19">
        <v>150</v>
      </c>
      <c r="D119" s="19">
        <v>3.8</v>
      </c>
      <c r="E119" s="19">
        <v>4.8</v>
      </c>
      <c r="F119" s="19">
        <v>13.8</v>
      </c>
      <c r="G119" s="19">
        <v>118.5</v>
      </c>
      <c r="H119" s="19">
        <v>346</v>
      </c>
      <c r="I119" s="21">
        <v>2008</v>
      </c>
    </row>
    <row r="120" spans="1:9" x14ac:dyDescent="0.25">
      <c r="B120" s="18" t="s">
        <v>73</v>
      </c>
      <c r="C120" s="19">
        <v>180</v>
      </c>
      <c r="D120" s="19">
        <v>0.2</v>
      </c>
      <c r="E120" s="19"/>
      <c r="F120" s="19">
        <v>9.1</v>
      </c>
      <c r="G120" s="19">
        <v>36</v>
      </c>
      <c r="H120" s="19">
        <v>431</v>
      </c>
      <c r="I120" s="21">
        <v>2008</v>
      </c>
    </row>
    <row r="121" spans="1:9" x14ac:dyDescent="0.25">
      <c r="B121" s="18" t="s">
        <v>31</v>
      </c>
      <c r="C121" s="19">
        <v>40</v>
      </c>
      <c r="D121" s="19">
        <v>3.71</v>
      </c>
      <c r="E121" s="19">
        <v>0.3</v>
      </c>
      <c r="F121" s="19">
        <v>24.34</v>
      </c>
      <c r="G121" s="19">
        <v>114.86</v>
      </c>
      <c r="H121" s="19" t="s">
        <v>32</v>
      </c>
      <c r="I121" s="21"/>
    </row>
    <row r="122" spans="1:9" x14ac:dyDescent="0.25">
      <c r="B122" s="18" t="s">
        <v>40</v>
      </c>
      <c r="C122" s="19">
        <v>40</v>
      </c>
      <c r="D122" s="19">
        <v>2.65</v>
      </c>
      <c r="E122" s="19">
        <v>0.35</v>
      </c>
      <c r="F122" s="19">
        <v>16.96</v>
      </c>
      <c r="G122" s="19">
        <v>81.58</v>
      </c>
      <c r="H122" s="19" t="s">
        <v>32</v>
      </c>
      <c r="I122" s="21">
        <v>2008</v>
      </c>
    </row>
    <row r="123" spans="1:9" x14ac:dyDescent="0.25">
      <c r="A123" s="34" t="s">
        <v>15</v>
      </c>
      <c r="B123" s="34"/>
      <c r="C123" s="11">
        <f>SUM(C118:C122)</f>
        <v>500</v>
      </c>
      <c r="D123" s="11">
        <f t="shared" ref="D123:G123" si="13">SUM(D118:D122)</f>
        <v>24.57</v>
      </c>
      <c r="E123" s="11">
        <f t="shared" si="13"/>
        <v>13.110000000000001</v>
      </c>
      <c r="F123" s="11">
        <f t="shared" si="13"/>
        <v>71.37</v>
      </c>
      <c r="G123" s="11">
        <f t="shared" si="13"/>
        <v>505.18</v>
      </c>
      <c r="H123" s="6"/>
      <c r="I123" s="6"/>
    </row>
    <row r="124" spans="1:9" x14ac:dyDescent="0.25">
      <c r="A124" s="34" t="s">
        <v>20</v>
      </c>
      <c r="B124" s="34"/>
      <c r="C124" s="34"/>
      <c r="D124" s="34"/>
      <c r="E124" s="34"/>
      <c r="F124" s="34"/>
      <c r="G124" s="34"/>
      <c r="H124" s="34"/>
      <c r="I124" s="34"/>
    </row>
    <row r="125" spans="1:9" x14ac:dyDescent="0.25">
      <c r="A125" s="14"/>
      <c r="B125" s="18" t="s">
        <v>46</v>
      </c>
      <c r="C125" s="19">
        <v>190</v>
      </c>
      <c r="D125" s="19">
        <v>5.3</v>
      </c>
      <c r="E125" s="19">
        <v>6.1</v>
      </c>
      <c r="F125" s="19">
        <v>7.6</v>
      </c>
      <c r="G125" s="19">
        <v>104.5</v>
      </c>
      <c r="H125" s="19" t="s">
        <v>32</v>
      </c>
      <c r="I125" s="17"/>
    </row>
    <row r="126" spans="1:9" x14ac:dyDescent="0.25">
      <c r="B126" s="18" t="s">
        <v>47</v>
      </c>
      <c r="C126" s="19">
        <v>10</v>
      </c>
      <c r="D126" s="19">
        <v>1</v>
      </c>
      <c r="E126" s="19">
        <v>0.1</v>
      </c>
      <c r="F126" s="19">
        <v>6.4</v>
      </c>
      <c r="G126" s="19">
        <v>31</v>
      </c>
      <c r="H126" s="19" t="s">
        <v>32</v>
      </c>
      <c r="I126" s="20">
        <v>2008</v>
      </c>
    </row>
    <row r="127" spans="1:9" x14ac:dyDescent="0.25">
      <c r="A127" s="34" t="s">
        <v>15</v>
      </c>
      <c r="B127" s="34"/>
      <c r="C127" s="11">
        <f>C125+C126</f>
        <v>200</v>
      </c>
      <c r="D127" s="11">
        <f>D125+D126</f>
        <v>6.3</v>
      </c>
      <c r="E127" s="11">
        <f>E125+E126</f>
        <v>6.1999999999999993</v>
      </c>
      <c r="F127" s="11">
        <f>F125+F126</f>
        <v>14</v>
      </c>
      <c r="G127" s="11">
        <f>G125+G126</f>
        <v>135.5</v>
      </c>
      <c r="H127" s="7"/>
      <c r="I127" s="6"/>
    </row>
    <row r="128" spans="1:9" x14ac:dyDescent="0.25">
      <c r="A128" s="34" t="s">
        <v>21</v>
      </c>
      <c r="B128" s="34"/>
      <c r="C128" s="7"/>
      <c r="D128" s="11">
        <f>D127+D123+D116+D112+D103+D99</f>
        <v>99.28</v>
      </c>
      <c r="E128" s="11">
        <f t="shared" ref="E128:G128" si="14">E127+E123+E116+E112+E103+E99</f>
        <v>69.350000000000009</v>
      </c>
      <c r="F128" s="11">
        <f t="shared" si="14"/>
        <v>377.86999999999995</v>
      </c>
      <c r="G128" s="11">
        <f t="shared" si="14"/>
        <v>2555.5500000000002</v>
      </c>
      <c r="H128" s="6"/>
      <c r="I128" s="6"/>
    </row>
    <row r="131" spans="1:9" ht="29.45" customHeight="1" x14ac:dyDescent="0.25">
      <c r="A131" s="37" t="s">
        <v>108</v>
      </c>
      <c r="B131" s="37"/>
      <c r="F131" s="38" t="s">
        <v>112</v>
      </c>
      <c r="G131" s="38"/>
      <c r="H131" s="38"/>
      <c r="I131" s="38"/>
    </row>
    <row r="132" spans="1:9" x14ac:dyDescent="0.25">
      <c r="C132" s="3" t="s">
        <v>0</v>
      </c>
    </row>
    <row r="133" spans="1:9" x14ac:dyDescent="0.25">
      <c r="B133" s="4" t="s">
        <v>1</v>
      </c>
      <c r="C133" s="3" t="s">
        <v>24</v>
      </c>
      <c r="E133" t="s">
        <v>27</v>
      </c>
    </row>
    <row r="134" spans="1:9" x14ac:dyDescent="0.25">
      <c r="I134" s="8" t="s">
        <v>3</v>
      </c>
    </row>
    <row r="135" spans="1:9" x14ac:dyDescent="0.25">
      <c r="A135" s="35" t="s">
        <v>4</v>
      </c>
      <c r="B135" s="35" t="s">
        <v>5</v>
      </c>
      <c r="C135" s="35" t="s">
        <v>6</v>
      </c>
      <c r="D135" s="35" t="s">
        <v>7</v>
      </c>
      <c r="E135" s="35"/>
      <c r="F135" s="35"/>
      <c r="G135" s="35" t="s">
        <v>8</v>
      </c>
      <c r="H135" s="35" t="s">
        <v>9</v>
      </c>
      <c r="I135" s="35" t="s">
        <v>10</v>
      </c>
    </row>
    <row r="136" spans="1:9" x14ac:dyDescent="0.25">
      <c r="A136" s="35"/>
      <c r="B136" s="35"/>
      <c r="C136" s="35"/>
      <c r="D136" s="5" t="s">
        <v>11</v>
      </c>
      <c r="E136" s="5" t="s">
        <v>12</v>
      </c>
      <c r="F136" s="5" t="s">
        <v>13</v>
      </c>
      <c r="G136" s="35"/>
      <c r="H136" s="35"/>
      <c r="I136" s="35"/>
    </row>
    <row r="137" spans="1:9" x14ac:dyDescent="0.25">
      <c r="A137" s="34" t="s">
        <v>14</v>
      </c>
      <c r="B137" s="34"/>
      <c r="C137" s="34"/>
      <c r="D137" s="34"/>
      <c r="E137" s="34"/>
      <c r="F137" s="34"/>
      <c r="G137" s="34"/>
      <c r="H137" s="34"/>
      <c r="I137" s="34"/>
    </row>
    <row r="138" spans="1:9" x14ac:dyDescent="0.25">
      <c r="B138" s="18" t="s">
        <v>33</v>
      </c>
      <c r="C138" s="19">
        <v>10</v>
      </c>
      <c r="D138" s="19">
        <v>0.05</v>
      </c>
      <c r="E138" s="19">
        <v>8.25</v>
      </c>
      <c r="F138" s="19">
        <v>0.08</v>
      </c>
      <c r="G138" s="19">
        <v>74.8</v>
      </c>
      <c r="H138" s="19">
        <v>14</v>
      </c>
      <c r="I138" s="20">
        <v>2011</v>
      </c>
    </row>
    <row r="139" spans="1:9" x14ac:dyDescent="0.25">
      <c r="B139" s="18" t="s">
        <v>48</v>
      </c>
      <c r="C139" s="24">
        <v>10</v>
      </c>
      <c r="D139" s="24">
        <v>2.3199999999999998</v>
      </c>
      <c r="E139" s="24">
        <v>2.66</v>
      </c>
      <c r="F139" s="24"/>
      <c r="G139" s="24">
        <v>35</v>
      </c>
      <c r="H139" s="25">
        <v>15</v>
      </c>
      <c r="I139" s="21">
        <v>2011</v>
      </c>
    </row>
    <row r="140" spans="1:9" x14ac:dyDescent="0.25">
      <c r="B140" s="18" t="s">
        <v>74</v>
      </c>
      <c r="C140" s="19">
        <v>190</v>
      </c>
      <c r="D140" s="19">
        <v>7.06</v>
      </c>
      <c r="E140" s="19">
        <v>8.33</v>
      </c>
      <c r="F140" s="19">
        <v>30.64</v>
      </c>
      <c r="G140" s="19">
        <v>206.02</v>
      </c>
      <c r="H140" s="19">
        <v>184</v>
      </c>
      <c r="I140" s="21">
        <v>2012</v>
      </c>
    </row>
    <row r="141" spans="1:9" x14ac:dyDescent="0.25">
      <c r="B141" s="18" t="s">
        <v>75</v>
      </c>
      <c r="C141" s="19">
        <v>200</v>
      </c>
      <c r="D141" s="19">
        <v>3.3</v>
      </c>
      <c r="E141" s="19">
        <v>3.1</v>
      </c>
      <c r="F141" s="19">
        <v>13.6</v>
      </c>
      <c r="G141" s="19">
        <v>95</v>
      </c>
      <c r="H141" s="19">
        <v>382</v>
      </c>
      <c r="I141" s="21">
        <v>2011</v>
      </c>
    </row>
    <row r="142" spans="1:9" x14ac:dyDescent="0.25">
      <c r="B142" s="18" t="s">
        <v>31</v>
      </c>
      <c r="C142" s="19">
        <v>90</v>
      </c>
      <c r="D142" s="19">
        <v>5.9</v>
      </c>
      <c r="E142" s="19">
        <v>0.5</v>
      </c>
      <c r="F142" s="19">
        <v>29.76</v>
      </c>
      <c r="G142" s="19">
        <v>131.12</v>
      </c>
      <c r="H142" s="19" t="s">
        <v>32</v>
      </c>
      <c r="I142" s="22"/>
    </row>
    <row r="143" spans="1:9" x14ac:dyDescent="0.25">
      <c r="A143" s="34" t="s">
        <v>15</v>
      </c>
      <c r="B143" s="34"/>
      <c r="C143" s="11">
        <f>SUM(C138:C142)</f>
        <v>500</v>
      </c>
      <c r="D143" s="11">
        <f t="shared" ref="D143:G143" si="15">SUM(D138:D142)</f>
        <v>18.630000000000003</v>
      </c>
      <c r="E143" s="11">
        <f t="shared" si="15"/>
        <v>22.840000000000003</v>
      </c>
      <c r="F143" s="11">
        <f t="shared" si="15"/>
        <v>74.08</v>
      </c>
      <c r="G143" s="11">
        <f t="shared" si="15"/>
        <v>541.94000000000005</v>
      </c>
      <c r="H143" s="6"/>
      <c r="I143" s="6"/>
    </row>
    <row r="144" spans="1:9" x14ac:dyDescent="0.25">
      <c r="A144" s="34" t="s">
        <v>16</v>
      </c>
      <c r="B144" s="34"/>
      <c r="C144" s="34"/>
      <c r="D144" s="34"/>
      <c r="E144" s="34"/>
      <c r="F144" s="34"/>
      <c r="G144" s="34"/>
      <c r="H144" s="34"/>
      <c r="I144" s="34"/>
    </row>
    <row r="145" spans="1:9" x14ac:dyDescent="0.25">
      <c r="B145" s="18" t="s">
        <v>70</v>
      </c>
      <c r="C145" s="19">
        <v>180</v>
      </c>
      <c r="D145" s="19">
        <v>0.7</v>
      </c>
      <c r="E145" s="19">
        <v>0.3</v>
      </c>
      <c r="F145" s="19">
        <v>16.399999999999999</v>
      </c>
      <c r="G145" s="19">
        <v>103</v>
      </c>
      <c r="H145" s="19">
        <v>441</v>
      </c>
      <c r="I145" s="23"/>
    </row>
    <row r="146" spans="1:9" x14ac:dyDescent="0.25">
      <c r="B146" s="18" t="s">
        <v>51</v>
      </c>
      <c r="C146" s="19">
        <v>20</v>
      </c>
      <c r="D146" s="19">
        <v>4.18</v>
      </c>
      <c r="E146" s="19">
        <v>4.25</v>
      </c>
      <c r="F146" s="19">
        <v>5.35</v>
      </c>
      <c r="G146" s="19">
        <v>41.25</v>
      </c>
      <c r="H146" s="19" t="s">
        <v>32</v>
      </c>
      <c r="I146" s="23"/>
    </row>
    <row r="147" spans="1:9" x14ac:dyDescent="0.25">
      <c r="A147" s="34" t="s">
        <v>15</v>
      </c>
      <c r="B147" s="34"/>
      <c r="C147" s="11">
        <f>SUM(C145:C146)</f>
        <v>200</v>
      </c>
      <c r="D147" s="11">
        <f t="shared" ref="D147:G147" si="16">SUM(D145:D146)</f>
        <v>4.88</v>
      </c>
      <c r="E147" s="11">
        <f t="shared" si="16"/>
        <v>4.55</v>
      </c>
      <c r="F147" s="11">
        <f t="shared" si="16"/>
        <v>21.75</v>
      </c>
      <c r="G147" s="11">
        <f t="shared" si="16"/>
        <v>144.25</v>
      </c>
      <c r="H147" s="6"/>
      <c r="I147" s="6"/>
    </row>
    <row r="148" spans="1:9" x14ac:dyDescent="0.25">
      <c r="A148" s="34" t="s">
        <v>17</v>
      </c>
      <c r="B148" s="34"/>
      <c r="C148" s="34"/>
      <c r="D148" s="34"/>
      <c r="E148" s="34"/>
      <c r="F148" s="34"/>
      <c r="G148" s="34"/>
      <c r="H148" s="34"/>
      <c r="I148" s="34"/>
    </row>
    <row r="149" spans="1:9" x14ac:dyDescent="0.25">
      <c r="B149" s="18" t="s">
        <v>80</v>
      </c>
      <c r="C149" s="19">
        <v>60</v>
      </c>
      <c r="D149" s="19">
        <v>1.65</v>
      </c>
      <c r="E149" s="19">
        <v>1.3</v>
      </c>
      <c r="F149" s="19">
        <v>8.1999999999999993</v>
      </c>
      <c r="G149" s="19">
        <v>72</v>
      </c>
      <c r="H149" s="19">
        <v>14</v>
      </c>
      <c r="I149" s="10">
        <v>2025</v>
      </c>
    </row>
    <row r="150" spans="1:9" x14ac:dyDescent="0.25">
      <c r="B150" s="18" t="s">
        <v>76</v>
      </c>
      <c r="C150" s="19">
        <v>200</v>
      </c>
      <c r="D150" s="19">
        <v>2.2400000000000002</v>
      </c>
      <c r="E150" s="19">
        <v>5.24</v>
      </c>
      <c r="F150" s="19">
        <v>16.43</v>
      </c>
      <c r="G150" s="19">
        <v>122.18</v>
      </c>
      <c r="H150" s="19">
        <v>76</v>
      </c>
      <c r="I150" s="21">
        <v>2012</v>
      </c>
    </row>
    <row r="151" spans="1:9" x14ac:dyDescent="0.25">
      <c r="B151" s="18" t="s">
        <v>77</v>
      </c>
      <c r="C151" s="19">
        <v>90</v>
      </c>
      <c r="D151" s="19">
        <v>13.5</v>
      </c>
      <c r="E151" s="19">
        <v>11.88</v>
      </c>
      <c r="F151" s="19">
        <v>7.92</v>
      </c>
      <c r="G151" s="19">
        <v>196.2</v>
      </c>
      <c r="H151" s="19">
        <v>272</v>
      </c>
      <c r="I151" s="21">
        <v>2008</v>
      </c>
    </row>
    <row r="152" spans="1:9" x14ac:dyDescent="0.25">
      <c r="B152" s="18" t="s">
        <v>38</v>
      </c>
      <c r="C152" s="19">
        <v>150</v>
      </c>
      <c r="D152" s="19">
        <v>5.43</v>
      </c>
      <c r="E152" s="19">
        <v>3.6</v>
      </c>
      <c r="F152" s="19">
        <v>30.94</v>
      </c>
      <c r="G152" s="19">
        <v>188.18</v>
      </c>
      <c r="H152" s="19">
        <v>209</v>
      </c>
      <c r="I152" s="21">
        <v>2008</v>
      </c>
    </row>
    <row r="153" spans="1:9" x14ac:dyDescent="0.25">
      <c r="B153" s="18" t="s">
        <v>56</v>
      </c>
      <c r="C153" s="19">
        <v>180</v>
      </c>
      <c r="D153" s="19">
        <v>0</v>
      </c>
      <c r="E153" s="19">
        <v>0</v>
      </c>
      <c r="F153" s="19">
        <v>19.36</v>
      </c>
      <c r="G153" s="19">
        <v>77.41</v>
      </c>
      <c r="H153" s="19">
        <v>349</v>
      </c>
      <c r="I153" s="21">
        <v>2011</v>
      </c>
    </row>
    <row r="154" spans="1:9" x14ac:dyDescent="0.25">
      <c r="B154" s="18" t="s">
        <v>31</v>
      </c>
      <c r="C154" s="19">
        <v>30</v>
      </c>
      <c r="D154" s="19">
        <v>3.11</v>
      </c>
      <c r="E154" s="19">
        <v>0.3</v>
      </c>
      <c r="F154" s="19">
        <v>21.22</v>
      </c>
      <c r="G154" s="19">
        <v>106.55</v>
      </c>
      <c r="H154" s="19" t="s">
        <v>32</v>
      </c>
      <c r="I154" s="21"/>
    </row>
    <row r="155" spans="1:9" x14ac:dyDescent="0.25">
      <c r="B155" s="18" t="s">
        <v>40</v>
      </c>
      <c r="C155" s="19">
        <v>40</v>
      </c>
      <c r="D155" s="19">
        <v>2.65</v>
      </c>
      <c r="E155" s="19">
        <v>0.35</v>
      </c>
      <c r="F155" s="19">
        <v>16.96</v>
      </c>
      <c r="G155" s="19">
        <v>81.58</v>
      </c>
      <c r="H155" s="19" t="s">
        <v>32</v>
      </c>
      <c r="I155" s="21">
        <v>2008</v>
      </c>
    </row>
    <row r="156" spans="1:9" x14ac:dyDescent="0.25">
      <c r="A156" s="34" t="s">
        <v>15</v>
      </c>
      <c r="B156" s="36"/>
      <c r="C156" s="11">
        <f>SUM(C149:C155)</f>
        <v>750</v>
      </c>
      <c r="D156" s="11">
        <f t="shared" ref="D156:G156" si="17">SUM(D149:D155)</f>
        <v>28.58</v>
      </c>
      <c r="E156" s="11">
        <f t="shared" si="17"/>
        <v>22.670000000000005</v>
      </c>
      <c r="F156" s="11">
        <f t="shared" si="17"/>
        <v>121.03</v>
      </c>
      <c r="G156" s="11">
        <f t="shared" si="17"/>
        <v>844.09999999999991</v>
      </c>
      <c r="H156" s="6"/>
      <c r="I156" s="6"/>
    </row>
    <row r="157" spans="1:9" x14ac:dyDescent="0.25">
      <c r="A157" s="34" t="s">
        <v>18</v>
      </c>
      <c r="B157" s="34"/>
      <c r="C157" s="34"/>
      <c r="D157" s="34"/>
      <c r="E157" s="34"/>
      <c r="F157" s="34"/>
      <c r="G157" s="34"/>
      <c r="H157" s="34"/>
      <c r="I157" s="34"/>
    </row>
    <row r="158" spans="1:9" x14ac:dyDescent="0.25">
      <c r="B158" s="18" t="s">
        <v>78</v>
      </c>
      <c r="C158" s="19">
        <v>100</v>
      </c>
      <c r="D158" s="19">
        <v>7.3</v>
      </c>
      <c r="E158" s="19">
        <v>4.7</v>
      </c>
      <c r="F158" s="19">
        <v>50.4</v>
      </c>
      <c r="G158" s="19">
        <v>259</v>
      </c>
      <c r="H158" s="19">
        <v>419</v>
      </c>
      <c r="I158" s="21">
        <v>2011</v>
      </c>
    </row>
    <row r="159" spans="1:9" x14ac:dyDescent="0.25">
      <c r="B159" s="18" t="s">
        <v>79</v>
      </c>
      <c r="C159" s="19">
        <v>200</v>
      </c>
      <c r="D159" s="19"/>
      <c r="E159" s="19"/>
      <c r="F159" s="19">
        <v>19</v>
      </c>
      <c r="G159" s="19">
        <v>75</v>
      </c>
      <c r="H159" s="19" t="s">
        <v>32</v>
      </c>
      <c r="I159" s="21"/>
    </row>
    <row r="160" spans="1:9" x14ac:dyDescent="0.25">
      <c r="A160" s="34" t="s">
        <v>15</v>
      </c>
      <c r="B160" s="34"/>
      <c r="C160" s="11">
        <f>SUM(C158:C159)</f>
        <v>300</v>
      </c>
      <c r="D160" s="11">
        <f t="shared" ref="D160:E160" si="18">SUM(D158:D159)</f>
        <v>7.3</v>
      </c>
      <c r="E160" s="11">
        <f t="shared" si="18"/>
        <v>4.7</v>
      </c>
      <c r="F160" s="11">
        <f>F158+F159</f>
        <v>69.400000000000006</v>
      </c>
      <c r="G160" s="11">
        <f>G158+G159</f>
        <v>334</v>
      </c>
      <c r="H160" s="6"/>
      <c r="I160" s="6"/>
    </row>
    <row r="161" spans="1:9" x14ac:dyDescent="0.25">
      <c r="A161" s="34" t="s">
        <v>19</v>
      </c>
      <c r="B161" s="34"/>
      <c r="C161" s="34"/>
      <c r="D161" s="34"/>
      <c r="E161" s="34"/>
      <c r="F161" s="34"/>
      <c r="G161" s="34"/>
      <c r="H161" s="34"/>
      <c r="I161" s="34"/>
    </row>
    <row r="162" spans="1:9" x14ac:dyDescent="0.25">
      <c r="B162" s="18" t="s">
        <v>111</v>
      </c>
      <c r="C162" s="19">
        <v>60</v>
      </c>
      <c r="D162" s="19">
        <v>0.3</v>
      </c>
      <c r="E162" s="19">
        <v>4.3</v>
      </c>
      <c r="F162" s="19">
        <v>6.8</v>
      </c>
      <c r="G162" s="19">
        <v>84</v>
      </c>
      <c r="H162" s="19">
        <v>50</v>
      </c>
      <c r="I162" s="23">
        <v>2025</v>
      </c>
    </row>
    <row r="163" spans="1:9" x14ac:dyDescent="0.25">
      <c r="B163" s="18" t="s">
        <v>81</v>
      </c>
      <c r="C163" s="19">
        <v>150</v>
      </c>
      <c r="D163" s="19">
        <v>13.1</v>
      </c>
      <c r="E163" s="19">
        <v>12.16</v>
      </c>
      <c r="F163" s="19">
        <v>25.34</v>
      </c>
      <c r="G163" s="19">
        <v>279</v>
      </c>
      <c r="H163" s="19">
        <v>244</v>
      </c>
      <c r="I163" s="26">
        <v>2011</v>
      </c>
    </row>
    <row r="164" spans="1:9" x14ac:dyDescent="0.25">
      <c r="B164" s="18" t="s">
        <v>45</v>
      </c>
      <c r="C164" s="19">
        <v>200</v>
      </c>
      <c r="D164" s="19">
        <v>1.6</v>
      </c>
      <c r="E164" s="19">
        <v>1.2</v>
      </c>
      <c r="F164" s="19">
        <v>8.3000000000000007</v>
      </c>
      <c r="G164" s="19">
        <v>49</v>
      </c>
      <c r="H164" s="19">
        <v>394</v>
      </c>
      <c r="I164" s="26">
        <v>2012</v>
      </c>
    </row>
    <row r="165" spans="1:9" x14ac:dyDescent="0.25">
      <c r="B165" s="18" t="s">
        <v>31</v>
      </c>
      <c r="C165" s="19">
        <v>50</v>
      </c>
      <c r="D165" s="19">
        <v>5.9</v>
      </c>
      <c r="E165" s="19">
        <v>0.37</v>
      </c>
      <c r="F165" s="19">
        <v>24.15</v>
      </c>
      <c r="G165" s="19">
        <v>123</v>
      </c>
      <c r="H165" s="19" t="s">
        <v>32</v>
      </c>
      <c r="I165" s="26"/>
    </row>
    <row r="166" spans="1:9" x14ac:dyDescent="0.25">
      <c r="B166" s="18" t="s">
        <v>40</v>
      </c>
      <c r="C166" s="19">
        <v>40</v>
      </c>
      <c r="D166" s="19">
        <v>3.65</v>
      </c>
      <c r="E166" s="19">
        <v>0.35</v>
      </c>
      <c r="F166" s="19">
        <v>13.4</v>
      </c>
      <c r="G166" s="19">
        <v>76</v>
      </c>
      <c r="H166" s="19" t="s">
        <v>32</v>
      </c>
      <c r="I166" s="26">
        <v>2008</v>
      </c>
    </row>
    <row r="167" spans="1:9" x14ac:dyDescent="0.25">
      <c r="A167" s="34" t="s">
        <v>15</v>
      </c>
      <c r="B167" s="34"/>
      <c r="C167" s="11">
        <f>SUM(C162:C166)</f>
        <v>500</v>
      </c>
      <c r="D167" s="11">
        <f t="shared" ref="D167:G167" si="19">SUM(D162:D166)</f>
        <v>24.549999999999997</v>
      </c>
      <c r="E167" s="11">
        <f>E162+E163+E164+E165+E166</f>
        <v>18.380000000000003</v>
      </c>
      <c r="F167" s="11">
        <f t="shared" si="19"/>
        <v>77.990000000000009</v>
      </c>
      <c r="G167" s="11">
        <f t="shared" si="19"/>
        <v>611</v>
      </c>
      <c r="H167" s="6"/>
      <c r="I167" s="6"/>
    </row>
    <row r="168" spans="1:9" x14ac:dyDescent="0.25">
      <c r="A168" s="34" t="s">
        <v>20</v>
      </c>
      <c r="B168" s="34"/>
      <c r="C168" s="34"/>
      <c r="D168" s="34"/>
      <c r="E168" s="34"/>
      <c r="F168" s="34"/>
      <c r="G168" s="34"/>
      <c r="H168" s="34"/>
      <c r="I168" s="34"/>
    </row>
    <row r="169" spans="1:9" x14ac:dyDescent="0.25">
      <c r="A169" s="14"/>
      <c r="B169" s="18" t="s">
        <v>46</v>
      </c>
      <c r="C169" s="19">
        <v>190</v>
      </c>
      <c r="D169" s="19">
        <v>5.3</v>
      </c>
      <c r="E169" s="19">
        <v>6.1</v>
      </c>
      <c r="F169" s="19">
        <v>7.6</v>
      </c>
      <c r="G169" s="19">
        <v>104.5</v>
      </c>
      <c r="H169" s="19" t="s">
        <v>32</v>
      </c>
      <c r="I169" s="17"/>
    </row>
    <row r="170" spans="1:9" x14ac:dyDescent="0.25">
      <c r="B170" s="18" t="s">
        <v>61</v>
      </c>
      <c r="C170" s="19">
        <v>10</v>
      </c>
      <c r="D170" s="19">
        <v>1</v>
      </c>
      <c r="E170" s="19">
        <v>0.7</v>
      </c>
      <c r="F170" s="19">
        <v>8.3000000000000007</v>
      </c>
      <c r="G170" s="19">
        <v>35.4</v>
      </c>
      <c r="H170" s="19" t="s">
        <v>32</v>
      </c>
      <c r="I170" s="20">
        <v>2008</v>
      </c>
    </row>
    <row r="171" spans="1:9" x14ac:dyDescent="0.25">
      <c r="A171" s="34" t="s">
        <v>15</v>
      </c>
      <c r="B171" s="34"/>
      <c r="C171" s="12">
        <f>C169+C170</f>
        <v>200</v>
      </c>
      <c r="D171" s="12">
        <f>D169+D170</f>
        <v>6.3</v>
      </c>
      <c r="E171" s="12">
        <f>E169+E170</f>
        <v>6.8</v>
      </c>
      <c r="F171" s="12">
        <f>F169+F170</f>
        <v>15.9</v>
      </c>
      <c r="G171" s="12">
        <f>G169+G170</f>
        <v>139.9</v>
      </c>
      <c r="H171" s="6"/>
      <c r="I171" s="6"/>
    </row>
    <row r="172" spans="1:9" x14ac:dyDescent="0.25">
      <c r="A172" s="34" t="s">
        <v>21</v>
      </c>
      <c r="B172" s="34"/>
      <c r="C172" s="7"/>
      <c r="D172" s="11">
        <f>D171+D167+D160+D156+D147+D143</f>
        <v>90.239999999999981</v>
      </c>
      <c r="E172" s="11">
        <f t="shared" ref="E172:G172" si="20">E171+E167+E160+E156+E147+E143</f>
        <v>79.940000000000012</v>
      </c>
      <c r="F172" s="11">
        <f t="shared" si="20"/>
        <v>380.15000000000003</v>
      </c>
      <c r="G172" s="11">
        <f t="shared" si="20"/>
        <v>2615.19</v>
      </c>
      <c r="H172" s="6"/>
      <c r="I172" s="6"/>
    </row>
    <row r="175" spans="1:9" ht="30.75" customHeight="1" x14ac:dyDescent="0.25">
      <c r="A175" s="37" t="s">
        <v>109</v>
      </c>
      <c r="B175" s="37"/>
      <c r="F175" s="38" t="s">
        <v>112</v>
      </c>
      <c r="G175" s="38"/>
      <c r="H175" s="38"/>
      <c r="I175" s="38"/>
    </row>
    <row r="176" spans="1:9" x14ac:dyDescent="0.25">
      <c r="C176" s="3" t="s">
        <v>0</v>
      </c>
    </row>
    <row r="177" spans="1:9" x14ac:dyDescent="0.25">
      <c r="B177" s="4" t="s">
        <v>1</v>
      </c>
      <c r="C177" s="3" t="s">
        <v>25</v>
      </c>
      <c r="E177" t="s">
        <v>27</v>
      </c>
    </row>
    <row r="178" spans="1:9" x14ac:dyDescent="0.25">
      <c r="I178" s="8" t="s">
        <v>3</v>
      </c>
    </row>
    <row r="179" spans="1:9" x14ac:dyDescent="0.25">
      <c r="A179" s="35" t="s">
        <v>4</v>
      </c>
      <c r="B179" s="35" t="s">
        <v>5</v>
      </c>
      <c r="C179" s="35" t="s">
        <v>6</v>
      </c>
      <c r="D179" s="35" t="s">
        <v>7</v>
      </c>
      <c r="E179" s="35"/>
      <c r="F179" s="35"/>
      <c r="G179" s="35" t="s">
        <v>8</v>
      </c>
      <c r="H179" s="35" t="s">
        <v>9</v>
      </c>
      <c r="I179" s="35" t="s">
        <v>10</v>
      </c>
    </row>
    <row r="180" spans="1:9" x14ac:dyDescent="0.25">
      <c r="A180" s="35"/>
      <c r="B180" s="35"/>
      <c r="C180" s="35"/>
      <c r="D180" s="5" t="s">
        <v>11</v>
      </c>
      <c r="E180" s="5" t="s">
        <v>12</v>
      </c>
      <c r="F180" s="5" t="s">
        <v>13</v>
      </c>
      <c r="G180" s="35"/>
      <c r="H180" s="35"/>
      <c r="I180" s="35"/>
    </row>
    <row r="181" spans="1:9" x14ac:dyDescent="0.25">
      <c r="A181" s="34" t="s">
        <v>14</v>
      </c>
      <c r="B181" s="34"/>
      <c r="C181" s="34"/>
      <c r="D181" s="34"/>
      <c r="E181" s="34"/>
      <c r="F181" s="34"/>
      <c r="G181" s="34"/>
      <c r="H181" s="34"/>
      <c r="I181" s="34"/>
    </row>
    <row r="182" spans="1:9" x14ac:dyDescent="0.25">
      <c r="B182" s="18" t="s">
        <v>33</v>
      </c>
      <c r="C182" s="19">
        <v>10</v>
      </c>
      <c r="D182" s="19">
        <v>0.05</v>
      </c>
      <c r="E182" s="19">
        <v>8.25</v>
      </c>
      <c r="F182" s="19">
        <v>0.08</v>
      </c>
      <c r="G182" s="19">
        <v>74.8</v>
      </c>
      <c r="H182" s="19">
        <v>14</v>
      </c>
      <c r="I182" s="20">
        <v>2011</v>
      </c>
    </row>
    <row r="183" spans="1:9" x14ac:dyDescent="0.25">
      <c r="B183" s="18" t="s">
        <v>48</v>
      </c>
      <c r="C183" s="24">
        <v>10</v>
      </c>
      <c r="D183" s="24">
        <v>2.3199999999999998</v>
      </c>
      <c r="E183" s="24">
        <v>2.66</v>
      </c>
      <c r="F183" s="24"/>
      <c r="G183" s="24">
        <v>35</v>
      </c>
      <c r="H183" s="25">
        <v>15</v>
      </c>
      <c r="I183" s="21">
        <v>2011</v>
      </c>
    </row>
    <row r="184" spans="1:9" x14ac:dyDescent="0.25">
      <c r="B184" s="18" t="s">
        <v>82</v>
      </c>
      <c r="C184" s="19">
        <v>200</v>
      </c>
      <c r="D184" s="19">
        <v>6.82</v>
      </c>
      <c r="E184" s="19">
        <v>8.1</v>
      </c>
      <c r="F184" s="19">
        <v>31.24</v>
      </c>
      <c r="G184" s="19">
        <v>222.7</v>
      </c>
      <c r="H184" s="19">
        <v>190</v>
      </c>
      <c r="I184" s="21">
        <v>2008</v>
      </c>
    </row>
    <row r="185" spans="1:9" x14ac:dyDescent="0.25">
      <c r="B185" s="18" t="s">
        <v>30</v>
      </c>
      <c r="C185" s="19">
        <v>200</v>
      </c>
      <c r="D185" s="19">
        <v>0.2</v>
      </c>
      <c r="E185" s="19">
        <v>0.1</v>
      </c>
      <c r="F185" s="19">
        <v>15</v>
      </c>
      <c r="G185" s="19">
        <v>60</v>
      </c>
      <c r="H185" s="19">
        <v>430</v>
      </c>
      <c r="I185" s="21">
        <v>2008</v>
      </c>
    </row>
    <row r="186" spans="1:9" x14ac:dyDescent="0.25">
      <c r="B186" s="18" t="s">
        <v>31</v>
      </c>
      <c r="C186" s="19">
        <v>80</v>
      </c>
      <c r="D186" s="19">
        <v>6.7</v>
      </c>
      <c r="E186" s="19">
        <v>0.6</v>
      </c>
      <c r="F186" s="19">
        <v>36.44</v>
      </c>
      <c r="G186" s="19">
        <v>154.76</v>
      </c>
      <c r="H186" s="19" t="s">
        <v>32</v>
      </c>
      <c r="I186" s="22"/>
    </row>
    <row r="187" spans="1:9" x14ac:dyDescent="0.25">
      <c r="A187" s="34" t="s">
        <v>15</v>
      </c>
      <c r="B187" s="34"/>
      <c r="C187" s="11">
        <f>SUM(C182:C186)</f>
        <v>500</v>
      </c>
      <c r="D187" s="11">
        <f t="shared" ref="D187:G187" si="21">SUM(D182:D186)</f>
        <v>16.09</v>
      </c>
      <c r="E187" s="11">
        <f t="shared" si="21"/>
        <v>19.71</v>
      </c>
      <c r="F187" s="11">
        <f>F182+F183+F184+F185+F186</f>
        <v>82.759999999999991</v>
      </c>
      <c r="G187" s="11">
        <f t="shared" si="21"/>
        <v>547.26</v>
      </c>
      <c r="H187" s="6"/>
      <c r="I187" s="6"/>
    </row>
    <row r="188" spans="1:9" x14ac:dyDescent="0.25">
      <c r="A188" s="34" t="s">
        <v>16</v>
      </c>
      <c r="B188" s="34"/>
      <c r="C188" s="34"/>
      <c r="D188" s="34"/>
      <c r="E188" s="34"/>
      <c r="F188" s="34"/>
      <c r="G188" s="34"/>
      <c r="H188" s="34"/>
      <c r="I188" s="34"/>
    </row>
    <row r="189" spans="1:9" x14ac:dyDescent="0.25">
      <c r="B189" s="18" t="s">
        <v>50</v>
      </c>
      <c r="C189" s="19">
        <v>180</v>
      </c>
      <c r="D189" s="19">
        <v>0.97</v>
      </c>
      <c r="E189" s="19">
        <v>0.19</v>
      </c>
      <c r="F189" s="19">
        <v>6.59</v>
      </c>
      <c r="G189" s="19">
        <v>73.42</v>
      </c>
      <c r="H189" s="19" t="s">
        <v>32</v>
      </c>
      <c r="I189" s="20">
        <v>2012</v>
      </c>
    </row>
    <row r="190" spans="1:9" x14ac:dyDescent="0.25">
      <c r="B190" s="18" t="s">
        <v>51</v>
      </c>
      <c r="C190" s="19">
        <v>20</v>
      </c>
      <c r="D190" s="19">
        <v>4.18</v>
      </c>
      <c r="E190" s="19">
        <v>4.25</v>
      </c>
      <c r="F190" s="19">
        <v>9.65</v>
      </c>
      <c r="G190" s="19">
        <v>61.25</v>
      </c>
      <c r="H190" s="19" t="s">
        <v>32</v>
      </c>
      <c r="I190" s="21"/>
    </row>
    <row r="191" spans="1:9" x14ac:dyDescent="0.25">
      <c r="A191" s="34" t="s">
        <v>15</v>
      </c>
      <c r="B191" s="34"/>
      <c r="C191" s="11">
        <f>SUM(C189:C190)</f>
        <v>200</v>
      </c>
      <c r="D191" s="11">
        <f t="shared" ref="D191:G191" si="22">SUM(D189:D190)</f>
        <v>5.1499999999999995</v>
      </c>
      <c r="E191" s="11">
        <f t="shared" si="22"/>
        <v>4.4400000000000004</v>
      </c>
      <c r="F191" s="11">
        <f t="shared" si="22"/>
        <v>16.240000000000002</v>
      </c>
      <c r="G191" s="11">
        <f t="shared" si="22"/>
        <v>134.67000000000002</v>
      </c>
      <c r="H191" s="6"/>
      <c r="I191" s="6"/>
    </row>
    <row r="192" spans="1:9" x14ac:dyDescent="0.25">
      <c r="A192" s="34" t="s">
        <v>17</v>
      </c>
      <c r="B192" s="34"/>
      <c r="C192" s="34"/>
      <c r="D192" s="34"/>
      <c r="E192" s="34"/>
      <c r="F192" s="34"/>
      <c r="G192" s="34"/>
      <c r="H192" s="34"/>
      <c r="I192" s="34"/>
    </row>
    <row r="193" spans="1:9" x14ac:dyDescent="0.25">
      <c r="B193" s="18" t="s">
        <v>83</v>
      </c>
      <c r="C193" s="19">
        <v>70</v>
      </c>
      <c r="D193" s="19">
        <v>2.6</v>
      </c>
      <c r="E193" s="19">
        <v>8.16</v>
      </c>
      <c r="F193" s="19">
        <v>5.81</v>
      </c>
      <c r="G193" s="19">
        <v>68.31</v>
      </c>
      <c r="H193" s="19">
        <v>40</v>
      </c>
      <c r="I193" s="21">
        <v>2011</v>
      </c>
    </row>
    <row r="194" spans="1:9" x14ac:dyDescent="0.25">
      <c r="B194" s="18" t="s">
        <v>84</v>
      </c>
      <c r="C194" s="19">
        <v>200</v>
      </c>
      <c r="D194" s="19">
        <v>4.7</v>
      </c>
      <c r="E194" s="19">
        <v>5</v>
      </c>
      <c r="F194" s="19">
        <v>10.1</v>
      </c>
      <c r="G194" s="19">
        <v>110.4</v>
      </c>
      <c r="H194" s="19">
        <v>56</v>
      </c>
      <c r="I194" s="21">
        <v>2012</v>
      </c>
    </row>
    <row r="195" spans="1:9" ht="16.5" customHeight="1" x14ac:dyDescent="0.25">
      <c r="B195" s="18" t="s">
        <v>85</v>
      </c>
      <c r="C195" s="19">
        <v>200</v>
      </c>
      <c r="D195" s="19">
        <v>19.28</v>
      </c>
      <c r="E195" s="19">
        <v>23.36</v>
      </c>
      <c r="F195" s="19">
        <v>32.64</v>
      </c>
      <c r="G195" s="19">
        <v>409.6</v>
      </c>
      <c r="H195" s="19">
        <v>299</v>
      </c>
      <c r="I195" s="21">
        <v>2008</v>
      </c>
    </row>
    <row r="196" spans="1:9" x14ac:dyDescent="0.25">
      <c r="B196" s="18" t="s">
        <v>39</v>
      </c>
      <c r="C196" s="19">
        <v>200</v>
      </c>
      <c r="D196" s="19">
        <v>0.2</v>
      </c>
      <c r="E196" s="19">
        <v>0.2</v>
      </c>
      <c r="F196" s="19">
        <v>27.9</v>
      </c>
      <c r="G196" s="19">
        <v>115</v>
      </c>
      <c r="H196" s="19">
        <v>394</v>
      </c>
      <c r="I196" s="21">
        <v>2008</v>
      </c>
    </row>
    <row r="197" spans="1:9" x14ac:dyDescent="0.25">
      <c r="B197" s="18" t="s">
        <v>31</v>
      </c>
      <c r="C197" s="19">
        <v>40</v>
      </c>
      <c r="D197" s="19">
        <v>3.01</v>
      </c>
      <c r="E197" s="19">
        <v>0.3</v>
      </c>
      <c r="F197" s="19">
        <v>20.11</v>
      </c>
      <c r="G197" s="19">
        <v>103.65</v>
      </c>
      <c r="H197" s="19" t="s">
        <v>32</v>
      </c>
      <c r="I197" s="21"/>
    </row>
    <row r="198" spans="1:9" x14ac:dyDescent="0.25">
      <c r="B198" s="18" t="s">
        <v>40</v>
      </c>
      <c r="C198" s="19">
        <v>30</v>
      </c>
      <c r="D198" s="19">
        <v>2.15</v>
      </c>
      <c r="E198" s="19">
        <v>0.3</v>
      </c>
      <c r="F198" s="19">
        <v>15.46</v>
      </c>
      <c r="G198" s="19">
        <v>80.08</v>
      </c>
      <c r="H198" s="19" t="s">
        <v>32</v>
      </c>
      <c r="I198" s="21">
        <v>2008</v>
      </c>
    </row>
    <row r="199" spans="1:9" x14ac:dyDescent="0.25">
      <c r="A199" s="34" t="s">
        <v>15</v>
      </c>
      <c r="B199" s="36"/>
      <c r="C199" s="11">
        <f>SUM(C193:C198)</f>
        <v>740</v>
      </c>
      <c r="D199" s="11">
        <f t="shared" ref="D199:G199" si="23">SUM(D193:D198)</f>
        <v>31.939999999999998</v>
      </c>
      <c r="E199" s="11">
        <f t="shared" si="23"/>
        <v>37.319999999999993</v>
      </c>
      <c r="F199" s="11">
        <f t="shared" si="23"/>
        <v>112.01999999999998</v>
      </c>
      <c r="G199" s="11">
        <f t="shared" si="23"/>
        <v>887.04000000000008</v>
      </c>
      <c r="H199" s="6"/>
      <c r="I199" s="6"/>
    </row>
    <row r="200" spans="1:9" x14ac:dyDescent="0.25">
      <c r="A200" s="34" t="s">
        <v>18</v>
      </c>
      <c r="B200" s="34"/>
      <c r="C200" s="34"/>
      <c r="D200" s="34"/>
      <c r="E200" s="34"/>
      <c r="F200" s="34"/>
      <c r="G200" s="34"/>
      <c r="H200" s="34"/>
      <c r="I200" s="34"/>
    </row>
    <row r="201" spans="1:9" ht="16.5" customHeight="1" x14ac:dyDescent="0.25">
      <c r="B201" s="18" t="s">
        <v>86</v>
      </c>
      <c r="C201" s="19">
        <v>100</v>
      </c>
      <c r="D201" s="19">
        <v>11.6</v>
      </c>
      <c r="E201" s="19">
        <v>6.8</v>
      </c>
      <c r="F201" s="19">
        <v>39.4</v>
      </c>
      <c r="G201" s="19">
        <v>272</v>
      </c>
      <c r="H201" s="19">
        <v>234</v>
      </c>
      <c r="I201" s="21">
        <v>2012</v>
      </c>
    </row>
    <row r="202" spans="1:9" x14ac:dyDescent="0.25">
      <c r="B202" s="18" t="s">
        <v>45</v>
      </c>
      <c r="C202" s="19">
        <v>200</v>
      </c>
      <c r="D202" s="19">
        <v>2.0299999999999998</v>
      </c>
      <c r="E202" s="19">
        <v>2.17</v>
      </c>
      <c r="F202" s="19">
        <v>13</v>
      </c>
      <c r="G202" s="19">
        <v>80.16</v>
      </c>
      <c r="H202" s="19">
        <v>394</v>
      </c>
      <c r="I202" s="21">
        <v>2012</v>
      </c>
    </row>
    <row r="203" spans="1:9" x14ac:dyDescent="0.25">
      <c r="A203" s="34" t="s">
        <v>15</v>
      </c>
      <c r="B203" s="34"/>
      <c r="C203" s="11">
        <f>SUM(C201:C202)</f>
        <v>300</v>
      </c>
      <c r="D203" s="11">
        <f t="shared" ref="D203:G203" si="24">SUM(D201:D202)</f>
        <v>13.629999999999999</v>
      </c>
      <c r="E203" s="11">
        <f t="shared" si="24"/>
        <v>8.9699999999999989</v>
      </c>
      <c r="F203" s="11">
        <f t="shared" si="24"/>
        <v>52.4</v>
      </c>
      <c r="G203" s="11">
        <f t="shared" si="24"/>
        <v>352.15999999999997</v>
      </c>
      <c r="H203" s="6"/>
      <c r="I203" s="6"/>
    </row>
    <row r="204" spans="1:9" x14ac:dyDescent="0.25">
      <c r="A204" s="34" t="s">
        <v>19</v>
      </c>
      <c r="B204" s="34"/>
      <c r="C204" s="34"/>
      <c r="D204" s="34"/>
      <c r="E204" s="34"/>
      <c r="F204" s="34"/>
      <c r="G204" s="34"/>
      <c r="H204" s="34"/>
      <c r="I204" s="34"/>
    </row>
    <row r="205" spans="1:9" x14ac:dyDescent="0.25">
      <c r="B205" s="18" t="s">
        <v>87</v>
      </c>
      <c r="C205" s="19">
        <v>200</v>
      </c>
      <c r="D205" s="19">
        <v>20.399999999999999</v>
      </c>
      <c r="E205" s="19">
        <v>24.88</v>
      </c>
      <c r="F205" s="19">
        <v>8.52</v>
      </c>
      <c r="G205" s="19">
        <v>228.39</v>
      </c>
      <c r="H205" s="19">
        <v>262</v>
      </c>
      <c r="I205" s="21">
        <v>2008</v>
      </c>
    </row>
    <row r="206" spans="1:9" x14ac:dyDescent="0.25">
      <c r="B206" s="18" t="s">
        <v>88</v>
      </c>
      <c r="C206" s="19">
        <v>200</v>
      </c>
      <c r="D206" s="19">
        <v>0.3</v>
      </c>
      <c r="E206" s="19">
        <v>0.1</v>
      </c>
      <c r="F206" s="19">
        <v>15.2</v>
      </c>
      <c r="G206" s="19">
        <v>62</v>
      </c>
      <c r="H206" s="19">
        <v>431</v>
      </c>
      <c r="I206" s="21">
        <v>2008</v>
      </c>
    </row>
    <row r="207" spans="1:9" x14ac:dyDescent="0.25">
      <c r="B207" s="18" t="s">
        <v>31</v>
      </c>
      <c r="C207" s="19">
        <v>50</v>
      </c>
      <c r="D207" s="19">
        <v>4.2</v>
      </c>
      <c r="E207" s="19">
        <v>0.37</v>
      </c>
      <c r="F207" s="19">
        <v>26.64</v>
      </c>
      <c r="G207" s="19">
        <v>124.96</v>
      </c>
      <c r="H207" s="19" t="s">
        <v>32</v>
      </c>
      <c r="I207" s="21">
        <v>2008</v>
      </c>
    </row>
    <row r="208" spans="1:9" x14ac:dyDescent="0.25">
      <c r="B208" s="18" t="s">
        <v>40</v>
      </c>
      <c r="C208" s="19">
        <v>50</v>
      </c>
      <c r="D208" s="19">
        <v>3.3</v>
      </c>
      <c r="E208" s="19">
        <v>0.37</v>
      </c>
      <c r="F208" s="19">
        <v>18.25</v>
      </c>
      <c r="G208" s="19">
        <v>84.25</v>
      </c>
      <c r="H208" s="19" t="s">
        <v>32</v>
      </c>
      <c r="I208" s="21"/>
    </row>
    <row r="209" spans="1:9" x14ac:dyDescent="0.25">
      <c r="A209" s="34" t="s">
        <v>15</v>
      </c>
      <c r="B209" s="34"/>
      <c r="C209" s="11">
        <f>SUM(C205:C208)</f>
        <v>500</v>
      </c>
      <c r="D209" s="11">
        <f t="shared" ref="D209:G209" si="25">SUM(D205:D208)</f>
        <v>28.2</v>
      </c>
      <c r="E209" s="11">
        <f t="shared" si="25"/>
        <v>25.720000000000002</v>
      </c>
      <c r="F209" s="11">
        <f t="shared" si="25"/>
        <v>68.61</v>
      </c>
      <c r="G209" s="11">
        <f t="shared" si="25"/>
        <v>499.59999999999997</v>
      </c>
      <c r="H209" s="6"/>
      <c r="I209" s="6"/>
    </row>
    <row r="210" spans="1:9" x14ac:dyDescent="0.25">
      <c r="A210" s="34" t="s">
        <v>20</v>
      </c>
      <c r="B210" s="34"/>
      <c r="C210" s="34"/>
      <c r="D210" s="34"/>
      <c r="E210" s="34"/>
      <c r="F210" s="34"/>
      <c r="G210" s="34"/>
      <c r="H210" s="34"/>
      <c r="I210" s="34"/>
    </row>
    <row r="211" spans="1:9" x14ac:dyDescent="0.25">
      <c r="A211" s="14"/>
      <c r="B211" s="18" t="s">
        <v>46</v>
      </c>
      <c r="C211" s="19">
        <v>190</v>
      </c>
      <c r="D211" s="19">
        <v>5.3</v>
      </c>
      <c r="E211" s="19">
        <v>6.1</v>
      </c>
      <c r="F211" s="19">
        <v>7.6</v>
      </c>
      <c r="G211" s="19">
        <v>104.5</v>
      </c>
      <c r="H211" s="19" t="s">
        <v>32</v>
      </c>
      <c r="I211" s="17"/>
    </row>
    <row r="212" spans="1:9" x14ac:dyDescent="0.25">
      <c r="B212" s="18" t="s">
        <v>47</v>
      </c>
      <c r="C212" s="19">
        <v>10</v>
      </c>
      <c r="D212" s="19">
        <v>1</v>
      </c>
      <c r="E212" s="19">
        <v>0.1</v>
      </c>
      <c r="F212" s="19">
        <v>6.4</v>
      </c>
      <c r="G212" s="19">
        <v>31</v>
      </c>
      <c r="H212" s="19" t="s">
        <v>32</v>
      </c>
      <c r="I212" s="20">
        <v>2008</v>
      </c>
    </row>
    <row r="213" spans="1:9" x14ac:dyDescent="0.25">
      <c r="A213" s="34" t="s">
        <v>15</v>
      </c>
      <c r="B213" s="34"/>
      <c r="C213" s="12">
        <f>C211+C212</f>
        <v>200</v>
      </c>
      <c r="D213" s="12">
        <f>D211+D212</f>
        <v>6.3</v>
      </c>
      <c r="E213" s="12">
        <f>E211+E212</f>
        <v>6.1999999999999993</v>
      </c>
      <c r="F213" s="12">
        <f>F211+F212</f>
        <v>14</v>
      </c>
      <c r="G213" s="12">
        <f>G211+G212</f>
        <v>135.5</v>
      </c>
      <c r="H213" s="6"/>
      <c r="I213" s="6"/>
    </row>
    <row r="214" spans="1:9" x14ac:dyDescent="0.25">
      <c r="A214" s="34" t="s">
        <v>21</v>
      </c>
      <c r="B214" s="34"/>
      <c r="C214" s="7"/>
      <c r="D214" s="11">
        <f>D213+D209+D203+D199+D191+D187</f>
        <v>101.31</v>
      </c>
      <c r="E214" s="11">
        <f t="shared" ref="E214:G214" si="26">E213+E209+E203+E199+E191+E187</f>
        <v>102.35999999999999</v>
      </c>
      <c r="F214" s="11">
        <f t="shared" si="26"/>
        <v>346.03</v>
      </c>
      <c r="G214" s="11">
        <f t="shared" si="26"/>
        <v>2556.23</v>
      </c>
      <c r="H214" s="6"/>
      <c r="I214" s="6"/>
    </row>
    <row r="217" spans="1:9" ht="31.5" customHeight="1" x14ac:dyDescent="0.25">
      <c r="A217" s="37" t="s">
        <v>108</v>
      </c>
      <c r="B217" s="37"/>
      <c r="F217" s="38" t="s">
        <v>112</v>
      </c>
      <c r="G217" s="38"/>
      <c r="H217" s="38"/>
      <c r="I217" s="38"/>
    </row>
    <row r="218" spans="1:9" x14ac:dyDescent="0.25">
      <c r="C218" s="3" t="s">
        <v>26</v>
      </c>
    </row>
    <row r="219" spans="1:9" x14ac:dyDescent="0.25">
      <c r="B219" s="4" t="s">
        <v>1</v>
      </c>
      <c r="C219" s="3" t="s">
        <v>2</v>
      </c>
      <c r="E219" t="s">
        <v>27</v>
      </c>
    </row>
    <row r="220" spans="1:9" x14ac:dyDescent="0.25">
      <c r="I220" s="8" t="s">
        <v>3</v>
      </c>
    </row>
    <row r="221" spans="1:9" x14ac:dyDescent="0.25">
      <c r="A221" s="35" t="s">
        <v>4</v>
      </c>
      <c r="B221" s="35" t="s">
        <v>5</v>
      </c>
      <c r="C221" s="35" t="s">
        <v>6</v>
      </c>
      <c r="D221" s="35" t="s">
        <v>7</v>
      </c>
      <c r="E221" s="35"/>
      <c r="F221" s="35"/>
      <c r="G221" s="35" t="s">
        <v>8</v>
      </c>
      <c r="H221" s="35" t="s">
        <v>9</v>
      </c>
      <c r="I221" s="35" t="s">
        <v>10</v>
      </c>
    </row>
    <row r="222" spans="1:9" x14ac:dyDescent="0.25">
      <c r="A222" s="35"/>
      <c r="B222" s="35"/>
      <c r="C222" s="35"/>
      <c r="D222" s="5" t="s">
        <v>11</v>
      </c>
      <c r="E222" s="5" t="s">
        <v>12</v>
      </c>
      <c r="F222" s="5" t="s">
        <v>13</v>
      </c>
      <c r="G222" s="35"/>
      <c r="H222" s="35"/>
      <c r="I222" s="35"/>
    </row>
    <row r="223" spans="1:9" x14ac:dyDescent="0.25">
      <c r="A223" s="34" t="s">
        <v>14</v>
      </c>
      <c r="B223" s="34"/>
      <c r="C223" s="34"/>
      <c r="D223" s="34"/>
      <c r="E223" s="34"/>
      <c r="F223" s="34"/>
      <c r="G223" s="34"/>
      <c r="H223" s="34"/>
      <c r="I223" s="34"/>
    </row>
    <row r="224" spans="1:9" x14ac:dyDescent="0.25">
      <c r="B224" s="18" t="s">
        <v>33</v>
      </c>
      <c r="C224" s="19">
        <v>10</v>
      </c>
      <c r="D224" s="19">
        <v>0.05</v>
      </c>
      <c r="E224" s="19">
        <v>8.25</v>
      </c>
      <c r="F224" s="19">
        <v>0.08</v>
      </c>
      <c r="G224" s="19">
        <v>74.8</v>
      </c>
      <c r="H224" s="19">
        <v>14</v>
      </c>
      <c r="I224" s="20">
        <v>2011</v>
      </c>
    </row>
    <row r="225" spans="1:9" x14ac:dyDescent="0.25">
      <c r="B225" s="18" t="s">
        <v>48</v>
      </c>
      <c r="C225" s="24">
        <v>10</v>
      </c>
      <c r="D225" s="24">
        <v>2.3199999999999998</v>
      </c>
      <c r="E225" s="24">
        <v>2.66</v>
      </c>
      <c r="F225" s="24"/>
      <c r="G225" s="24">
        <v>35</v>
      </c>
      <c r="H225" s="25">
        <v>15</v>
      </c>
      <c r="I225" s="21">
        <v>2008</v>
      </c>
    </row>
    <row r="226" spans="1:9" x14ac:dyDescent="0.25">
      <c r="B226" s="18" t="s">
        <v>28</v>
      </c>
      <c r="C226" s="19">
        <v>200</v>
      </c>
      <c r="D226" s="19">
        <v>6.7</v>
      </c>
      <c r="E226" s="19">
        <v>7.78</v>
      </c>
      <c r="F226" s="19">
        <v>34.81</v>
      </c>
      <c r="G226" s="19">
        <v>243.24</v>
      </c>
      <c r="H226" s="19">
        <v>194</v>
      </c>
      <c r="I226" s="21">
        <v>2025</v>
      </c>
    </row>
    <row r="227" spans="1:9" x14ac:dyDescent="0.25">
      <c r="B227" s="18" t="s">
        <v>30</v>
      </c>
      <c r="C227" s="19">
        <v>200</v>
      </c>
      <c r="D227" s="19">
        <v>0.2</v>
      </c>
      <c r="E227" s="19">
        <v>0</v>
      </c>
      <c r="F227" s="19">
        <v>6.5</v>
      </c>
      <c r="G227" s="19">
        <v>26.8</v>
      </c>
      <c r="H227" s="19">
        <v>430</v>
      </c>
      <c r="I227" s="21">
        <v>2008</v>
      </c>
    </row>
    <row r="228" spans="1:9" x14ac:dyDescent="0.25">
      <c r="B228" s="18" t="s">
        <v>31</v>
      </c>
      <c r="C228" s="19">
        <v>80</v>
      </c>
      <c r="D228" s="19">
        <v>6.7</v>
      </c>
      <c r="E228" s="19">
        <v>0.6</v>
      </c>
      <c r="F228" s="19">
        <v>36.44</v>
      </c>
      <c r="G228" s="19">
        <v>154.76</v>
      </c>
      <c r="H228" s="19" t="s">
        <v>32</v>
      </c>
      <c r="I228" s="22"/>
    </row>
    <row r="229" spans="1:9" x14ac:dyDescent="0.25">
      <c r="A229" s="34" t="s">
        <v>15</v>
      </c>
      <c r="B229" s="34"/>
      <c r="C229" s="11">
        <f>SUM(C224:C228)</f>
        <v>500</v>
      </c>
      <c r="D229" s="11">
        <f t="shared" ref="D229:G229" si="27">SUM(D224:D228)</f>
        <v>15.969999999999999</v>
      </c>
      <c r="E229" s="11">
        <f t="shared" si="27"/>
        <v>19.290000000000003</v>
      </c>
      <c r="F229" s="11">
        <f t="shared" si="27"/>
        <v>77.83</v>
      </c>
      <c r="G229" s="11">
        <f t="shared" si="27"/>
        <v>534.6</v>
      </c>
      <c r="H229" s="6"/>
      <c r="I229" s="6"/>
    </row>
    <row r="230" spans="1:9" x14ac:dyDescent="0.25">
      <c r="A230" s="34" t="s">
        <v>16</v>
      </c>
      <c r="B230" s="34"/>
      <c r="C230" s="34"/>
      <c r="D230" s="34"/>
      <c r="E230" s="34"/>
      <c r="F230" s="34"/>
      <c r="G230" s="34"/>
      <c r="H230" s="34"/>
      <c r="I230" s="34"/>
    </row>
    <row r="231" spans="1:9" x14ac:dyDescent="0.25">
      <c r="B231" s="18" t="s">
        <v>34</v>
      </c>
      <c r="C231" s="19">
        <v>200</v>
      </c>
      <c r="D231" s="19">
        <v>5.8</v>
      </c>
      <c r="E231" s="19">
        <v>3.95</v>
      </c>
      <c r="F231" s="19">
        <v>16.75</v>
      </c>
      <c r="G231" s="19">
        <v>117.5</v>
      </c>
      <c r="H231" s="19" t="s">
        <v>32</v>
      </c>
      <c r="I231" s="21">
        <v>2008</v>
      </c>
    </row>
    <row r="232" spans="1:9" x14ac:dyDescent="0.25">
      <c r="A232" s="34" t="s">
        <v>15</v>
      </c>
      <c r="B232" s="34"/>
      <c r="C232" s="11">
        <f>SUM(C231:C231)</f>
        <v>200</v>
      </c>
      <c r="D232" s="11">
        <f>SUM(D231:D231)</f>
        <v>5.8</v>
      </c>
      <c r="E232" s="11">
        <f>SUM(E231:E231)</f>
        <v>3.95</v>
      </c>
      <c r="F232" s="11">
        <f>SUM(F231:F231)</f>
        <v>16.75</v>
      </c>
      <c r="G232" s="11">
        <f>SUM(G231:G231)</f>
        <v>117.5</v>
      </c>
      <c r="H232" s="6"/>
      <c r="I232" s="6"/>
    </row>
    <row r="233" spans="1:9" x14ac:dyDescent="0.25">
      <c r="A233" s="34" t="s">
        <v>17</v>
      </c>
      <c r="B233" s="34"/>
      <c r="C233" s="34"/>
      <c r="D233" s="34"/>
      <c r="E233" s="34"/>
      <c r="F233" s="34"/>
      <c r="G233" s="34"/>
      <c r="H233" s="34"/>
      <c r="I233" s="34"/>
    </row>
    <row r="234" spans="1:9" x14ac:dyDescent="0.25">
      <c r="B234" s="18" t="s">
        <v>89</v>
      </c>
      <c r="C234" s="19">
        <v>60</v>
      </c>
      <c r="D234" s="19">
        <v>0.8</v>
      </c>
      <c r="E234" s="19">
        <v>2.7</v>
      </c>
      <c r="F234" s="19">
        <v>3.6</v>
      </c>
      <c r="G234" s="19">
        <v>44</v>
      </c>
      <c r="H234" s="19">
        <v>34</v>
      </c>
      <c r="I234" s="21">
        <v>2025</v>
      </c>
    </row>
    <row r="235" spans="1:9" x14ac:dyDescent="0.25">
      <c r="B235" s="18" t="s">
        <v>36</v>
      </c>
      <c r="C235" s="19">
        <v>200</v>
      </c>
      <c r="D235" s="19">
        <v>4.28</v>
      </c>
      <c r="E235" s="19">
        <v>6.31</v>
      </c>
      <c r="F235" s="19">
        <v>14.92</v>
      </c>
      <c r="G235" s="19">
        <v>135.03</v>
      </c>
      <c r="H235" s="19">
        <v>65</v>
      </c>
      <c r="I235" s="21">
        <v>2025</v>
      </c>
    </row>
    <row r="236" spans="1:9" x14ac:dyDescent="0.25">
      <c r="B236" s="18" t="s">
        <v>90</v>
      </c>
      <c r="C236" s="19">
        <v>200</v>
      </c>
      <c r="D236" s="19">
        <v>27.91</v>
      </c>
      <c r="E236" s="19">
        <v>25.84</v>
      </c>
      <c r="F236" s="19">
        <v>29.13</v>
      </c>
      <c r="G236" s="19">
        <v>368</v>
      </c>
      <c r="H236" s="19">
        <v>289</v>
      </c>
      <c r="I236" s="21">
        <v>2011</v>
      </c>
    </row>
    <row r="237" spans="1:9" x14ac:dyDescent="0.25">
      <c r="B237" s="18" t="s">
        <v>56</v>
      </c>
      <c r="C237" s="19">
        <v>200</v>
      </c>
      <c r="D237" s="19">
        <v>0.5</v>
      </c>
      <c r="E237" s="19">
        <v>0.1</v>
      </c>
      <c r="F237" s="19">
        <v>30.9</v>
      </c>
      <c r="G237" s="19">
        <v>123</v>
      </c>
      <c r="H237" s="19">
        <v>310</v>
      </c>
      <c r="I237" s="21">
        <v>2025</v>
      </c>
    </row>
    <row r="238" spans="1:9" x14ac:dyDescent="0.25">
      <c r="B238" s="18" t="s">
        <v>31</v>
      </c>
      <c r="C238" s="19">
        <v>30</v>
      </c>
      <c r="D238" s="19">
        <v>3.11</v>
      </c>
      <c r="E238" s="19">
        <v>0.3</v>
      </c>
      <c r="F238" s="19">
        <v>21.22</v>
      </c>
      <c r="G238" s="19">
        <v>106.55</v>
      </c>
      <c r="H238" s="19" t="s">
        <v>32</v>
      </c>
      <c r="I238" s="21"/>
    </row>
    <row r="239" spans="1:9" x14ac:dyDescent="0.25">
      <c r="B239" s="18" t="s">
        <v>40</v>
      </c>
      <c r="C239" s="19">
        <v>40</v>
      </c>
      <c r="D239" s="19">
        <v>2.65</v>
      </c>
      <c r="E239" s="19">
        <v>0.35</v>
      </c>
      <c r="F239" s="19">
        <v>16.96</v>
      </c>
      <c r="G239" s="19">
        <v>81.58</v>
      </c>
      <c r="H239" s="19" t="s">
        <v>32</v>
      </c>
      <c r="I239" s="21">
        <v>2008</v>
      </c>
    </row>
    <row r="240" spans="1:9" x14ac:dyDescent="0.25">
      <c r="A240" s="34" t="s">
        <v>15</v>
      </c>
      <c r="B240" s="36"/>
      <c r="C240" s="11">
        <f>SUM(C234:C239)</f>
        <v>730</v>
      </c>
      <c r="D240" s="11">
        <f t="shared" ref="D240:G240" si="28">SUM(D234:D239)</f>
        <v>39.25</v>
      </c>
      <c r="E240" s="11">
        <f t="shared" si="28"/>
        <v>35.6</v>
      </c>
      <c r="F240" s="11">
        <f t="shared" si="28"/>
        <v>116.72999999999999</v>
      </c>
      <c r="G240" s="11">
        <f t="shared" si="28"/>
        <v>858.16</v>
      </c>
      <c r="H240" s="6"/>
      <c r="I240" s="6"/>
    </row>
    <row r="241" spans="1:9" x14ac:dyDescent="0.25">
      <c r="A241" s="34" t="s">
        <v>18</v>
      </c>
      <c r="B241" s="34"/>
      <c r="C241" s="34"/>
      <c r="D241" s="34"/>
      <c r="E241" s="34"/>
      <c r="F241" s="34"/>
      <c r="G241" s="34"/>
      <c r="H241" s="34"/>
      <c r="I241" s="34"/>
    </row>
    <row r="242" spans="1:9" x14ac:dyDescent="0.25">
      <c r="B242" s="27" t="s">
        <v>41</v>
      </c>
      <c r="C242" s="28">
        <v>100</v>
      </c>
      <c r="D242" s="28">
        <v>9.67</v>
      </c>
      <c r="E242" s="28">
        <v>11.52</v>
      </c>
      <c r="F242" s="28">
        <v>49.32</v>
      </c>
      <c r="G242" s="28">
        <v>306.70999999999998</v>
      </c>
      <c r="H242" s="29">
        <v>425</v>
      </c>
      <c r="I242" s="21">
        <v>2011</v>
      </c>
    </row>
    <row r="243" spans="1:9" x14ac:dyDescent="0.25">
      <c r="B243" s="18" t="s">
        <v>91</v>
      </c>
      <c r="C243" s="19">
        <v>200</v>
      </c>
      <c r="D243" s="19">
        <v>0.97</v>
      </c>
      <c r="E243" s="19">
        <v>0.19</v>
      </c>
      <c r="F243" s="19">
        <v>19.59</v>
      </c>
      <c r="G243" s="19">
        <v>83.42</v>
      </c>
      <c r="H243" s="19" t="s">
        <v>32</v>
      </c>
      <c r="I243" s="21">
        <v>2012</v>
      </c>
    </row>
    <row r="244" spans="1:9" x14ac:dyDescent="0.25">
      <c r="A244" s="34" t="s">
        <v>15</v>
      </c>
      <c r="B244" s="34"/>
      <c r="C244" s="11">
        <f>SUM(C242:C243)</f>
        <v>300</v>
      </c>
      <c r="D244" s="11">
        <f t="shared" ref="D244:G244" si="29">SUM(D242:D243)</f>
        <v>10.64</v>
      </c>
      <c r="E244" s="11">
        <f t="shared" si="29"/>
        <v>11.709999999999999</v>
      </c>
      <c r="F244" s="11">
        <f t="shared" si="29"/>
        <v>68.91</v>
      </c>
      <c r="G244" s="11">
        <f t="shared" si="29"/>
        <v>390.13</v>
      </c>
      <c r="H244" s="6"/>
      <c r="I244" s="6"/>
    </row>
    <row r="245" spans="1:9" x14ac:dyDescent="0.25">
      <c r="A245" s="34" t="s">
        <v>19</v>
      </c>
      <c r="B245" s="34"/>
      <c r="C245" s="34"/>
      <c r="D245" s="34"/>
      <c r="E245" s="34"/>
      <c r="F245" s="34"/>
      <c r="G245" s="34"/>
      <c r="H245" s="34"/>
      <c r="I245" s="34"/>
    </row>
    <row r="246" spans="1:9" x14ac:dyDescent="0.25">
      <c r="B246" s="18" t="s">
        <v>92</v>
      </c>
      <c r="C246" s="19">
        <v>90</v>
      </c>
      <c r="D246" s="19">
        <v>11.77</v>
      </c>
      <c r="E246" s="19">
        <v>6.82</v>
      </c>
      <c r="F246" s="19">
        <v>5.23</v>
      </c>
      <c r="G246" s="19">
        <v>129.94</v>
      </c>
      <c r="H246" s="19">
        <v>256</v>
      </c>
      <c r="I246" s="21">
        <v>2012</v>
      </c>
    </row>
    <row r="247" spans="1:9" x14ac:dyDescent="0.25">
      <c r="B247" s="18" t="s">
        <v>38</v>
      </c>
      <c r="C247" s="19">
        <v>150</v>
      </c>
      <c r="D247" s="19">
        <v>5.3</v>
      </c>
      <c r="E247" s="19">
        <v>3.6</v>
      </c>
      <c r="F247" s="19">
        <v>30.94</v>
      </c>
      <c r="G247" s="19">
        <v>188.18</v>
      </c>
      <c r="H247" s="19">
        <v>209</v>
      </c>
      <c r="I247" s="21">
        <v>2008</v>
      </c>
    </row>
    <row r="248" spans="1:9" x14ac:dyDescent="0.25">
      <c r="B248" s="18" t="s">
        <v>45</v>
      </c>
      <c r="C248" s="19">
        <v>180</v>
      </c>
      <c r="D248" s="19">
        <v>1.4</v>
      </c>
      <c r="E248" s="19">
        <v>1</v>
      </c>
      <c r="F248" s="19">
        <v>7.8</v>
      </c>
      <c r="G248" s="19">
        <v>45.8</v>
      </c>
      <c r="H248" s="19">
        <v>394</v>
      </c>
      <c r="I248" s="21">
        <v>2012</v>
      </c>
    </row>
    <row r="249" spans="1:9" x14ac:dyDescent="0.25">
      <c r="B249" s="18" t="s">
        <v>31</v>
      </c>
      <c r="C249" s="19">
        <v>40</v>
      </c>
      <c r="D249" s="19">
        <v>3.71</v>
      </c>
      <c r="E249" s="19">
        <v>0.3</v>
      </c>
      <c r="F249" s="19">
        <v>24.34</v>
      </c>
      <c r="G249" s="19">
        <v>114.86</v>
      </c>
      <c r="H249" s="19" t="s">
        <v>32</v>
      </c>
      <c r="I249" s="21">
        <v>2008</v>
      </c>
    </row>
    <row r="250" spans="1:9" x14ac:dyDescent="0.25">
      <c r="B250" s="18" t="s">
        <v>40</v>
      </c>
      <c r="C250" s="19">
        <v>40</v>
      </c>
      <c r="D250" s="19">
        <v>2.65</v>
      </c>
      <c r="E250" s="19">
        <v>0.35</v>
      </c>
      <c r="F250" s="19">
        <v>16.96</v>
      </c>
      <c r="G250" s="19">
        <v>81.58</v>
      </c>
      <c r="H250" s="19" t="s">
        <v>32</v>
      </c>
      <c r="I250" s="21"/>
    </row>
    <row r="251" spans="1:9" x14ac:dyDescent="0.25">
      <c r="A251" s="34" t="s">
        <v>15</v>
      </c>
      <c r="B251" s="34"/>
      <c r="C251" s="11">
        <f>SUM(C246:C250)</f>
        <v>500</v>
      </c>
      <c r="D251" s="11">
        <f t="shared" ref="D251:G251" si="30">SUM(D246:D250)</f>
        <v>24.83</v>
      </c>
      <c r="E251" s="11">
        <f t="shared" si="30"/>
        <v>12.07</v>
      </c>
      <c r="F251" s="11">
        <f t="shared" si="30"/>
        <v>85.27000000000001</v>
      </c>
      <c r="G251" s="11">
        <f t="shared" si="30"/>
        <v>560.36</v>
      </c>
      <c r="H251" s="6"/>
      <c r="I251" s="6"/>
    </row>
    <row r="252" spans="1:9" x14ac:dyDescent="0.25">
      <c r="A252" s="34" t="s">
        <v>20</v>
      </c>
      <c r="B252" s="34"/>
      <c r="C252" s="34"/>
      <c r="D252" s="34"/>
      <c r="E252" s="34"/>
      <c r="F252" s="34"/>
      <c r="G252" s="34"/>
      <c r="H252" s="34"/>
      <c r="I252" s="34"/>
    </row>
    <row r="253" spans="1:9" x14ac:dyDescent="0.25">
      <c r="A253" s="14"/>
      <c r="B253" s="18" t="s">
        <v>61</v>
      </c>
      <c r="C253" s="19">
        <v>10</v>
      </c>
      <c r="D253" s="19">
        <v>1</v>
      </c>
      <c r="E253" s="19">
        <v>0.7</v>
      </c>
      <c r="F253" s="19">
        <v>8.3000000000000007</v>
      </c>
      <c r="G253" s="19">
        <v>35.4</v>
      </c>
      <c r="H253" s="19" t="s">
        <v>32</v>
      </c>
      <c r="I253" s="17"/>
    </row>
    <row r="254" spans="1:9" x14ac:dyDescent="0.25">
      <c r="B254" s="18" t="s">
        <v>93</v>
      </c>
      <c r="C254" s="19">
        <v>190</v>
      </c>
      <c r="D254" s="19">
        <v>5.5</v>
      </c>
      <c r="E254" s="19">
        <v>6.2</v>
      </c>
      <c r="F254" s="19">
        <v>8.6</v>
      </c>
      <c r="G254" s="19">
        <v>110.2</v>
      </c>
      <c r="H254" s="19" t="s">
        <v>32</v>
      </c>
      <c r="I254" s="20">
        <v>2008</v>
      </c>
    </row>
    <row r="255" spans="1:9" x14ac:dyDescent="0.25">
      <c r="A255" s="34" t="s">
        <v>15</v>
      </c>
      <c r="B255" s="34"/>
      <c r="C255" s="12">
        <f>C253+C254</f>
        <v>200</v>
      </c>
      <c r="D255" s="12">
        <f>D253+D254</f>
        <v>6.5</v>
      </c>
      <c r="E255" s="12">
        <f>E253+E254</f>
        <v>6.9</v>
      </c>
      <c r="F255" s="12">
        <f>F253+F254</f>
        <v>16.899999999999999</v>
      </c>
      <c r="G255" s="12">
        <f>G253+G254</f>
        <v>145.6</v>
      </c>
      <c r="H255" s="6"/>
      <c r="I255" s="6"/>
    </row>
    <row r="256" spans="1:9" x14ac:dyDescent="0.25">
      <c r="A256" s="34" t="s">
        <v>21</v>
      </c>
      <c r="B256" s="34"/>
      <c r="C256" s="7"/>
      <c r="D256" s="11">
        <f>D255+D251+D244+D240+D232+D229</f>
        <v>102.99</v>
      </c>
      <c r="E256" s="11">
        <f>E255+E251+E244+E240+E232+E229</f>
        <v>89.52000000000001</v>
      </c>
      <c r="F256" s="11">
        <f>F255+F251+F244+F240+F232+F229</f>
        <v>382.39</v>
      </c>
      <c r="G256" s="11">
        <f>G255+G251+G244+G240+G232+G229</f>
        <v>2606.35</v>
      </c>
      <c r="H256" s="6"/>
      <c r="I256" s="6"/>
    </row>
    <row r="259" spans="1:9" ht="30" customHeight="1" x14ac:dyDescent="0.25">
      <c r="A259" s="37" t="s">
        <v>108</v>
      </c>
      <c r="B259" s="37"/>
      <c r="F259" s="38" t="s">
        <v>112</v>
      </c>
      <c r="G259" s="38"/>
      <c r="H259" s="38"/>
      <c r="I259" s="38"/>
    </row>
    <row r="260" spans="1:9" x14ac:dyDescent="0.25">
      <c r="C260" s="3" t="s">
        <v>26</v>
      </c>
    </row>
    <row r="261" spans="1:9" x14ac:dyDescent="0.25">
      <c r="B261" s="4" t="s">
        <v>1</v>
      </c>
      <c r="C261" s="3" t="s">
        <v>22</v>
      </c>
      <c r="E261" t="s">
        <v>27</v>
      </c>
    </row>
    <row r="262" spans="1:9" x14ac:dyDescent="0.25">
      <c r="I262" s="8" t="s">
        <v>3</v>
      </c>
    </row>
    <row r="263" spans="1:9" x14ac:dyDescent="0.25">
      <c r="A263" s="35" t="s">
        <v>4</v>
      </c>
      <c r="B263" s="35" t="s">
        <v>5</v>
      </c>
      <c r="C263" s="35" t="s">
        <v>6</v>
      </c>
      <c r="D263" s="35" t="s">
        <v>7</v>
      </c>
      <c r="E263" s="35"/>
      <c r="F263" s="35"/>
      <c r="G263" s="35" t="s">
        <v>8</v>
      </c>
      <c r="H263" s="35" t="s">
        <v>9</v>
      </c>
      <c r="I263" s="35" t="s">
        <v>10</v>
      </c>
    </row>
    <row r="264" spans="1:9" x14ac:dyDescent="0.25">
      <c r="A264" s="35"/>
      <c r="B264" s="35"/>
      <c r="C264" s="35"/>
      <c r="D264" s="5" t="s">
        <v>11</v>
      </c>
      <c r="E264" s="5" t="s">
        <v>12</v>
      </c>
      <c r="F264" s="5" t="s">
        <v>13</v>
      </c>
      <c r="G264" s="35"/>
      <c r="H264" s="35"/>
      <c r="I264" s="35"/>
    </row>
    <row r="265" spans="1:9" x14ac:dyDescent="0.25">
      <c r="A265" s="34" t="s">
        <v>14</v>
      </c>
      <c r="B265" s="34"/>
      <c r="C265" s="34"/>
      <c r="D265" s="34"/>
      <c r="E265" s="34"/>
      <c r="F265" s="34"/>
      <c r="G265" s="34"/>
      <c r="H265" s="34"/>
      <c r="I265" s="34"/>
    </row>
    <row r="266" spans="1:9" x14ac:dyDescent="0.25">
      <c r="B266" s="18" t="s">
        <v>33</v>
      </c>
      <c r="C266" s="19">
        <v>10</v>
      </c>
      <c r="D266" s="19">
        <v>0.05</v>
      </c>
      <c r="E266" s="19">
        <v>8.25</v>
      </c>
      <c r="F266" s="19">
        <v>0.08</v>
      </c>
      <c r="G266" s="19">
        <v>74.8</v>
      </c>
      <c r="H266" s="19">
        <v>14</v>
      </c>
      <c r="I266" s="20">
        <v>2011</v>
      </c>
    </row>
    <row r="267" spans="1:9" x14ac:dyDescent="0.25">
      <c r="B267" s="18" t="s">
        <v>48</v>
      </c>
      <c r="C267" s="24">
        <v>10</v>
      </c>
      <c r="D267" s="24">
        <v>2.3199999999999998</v>
      </c>
      <c r="E267" s="24">
        <v>2.66</v>
      </c>
      <c r="F267" s="24"/>
      <c r="G267" s="24">
        <v>35</v>
      </c>
      <c r="H267" s="25">
        <v>15</v>
      </c>
      <c r="I267" s="21">
        <v>2011</v>
      </c>
    </row>
    <row r="268" spans="1:9" x14ac:dyDescent="0.25">
      <c r="B268" s="18" t="s">
        <v>110</v>
      </c>
      <c r="C268" s="19">
        <v>200</v>
      </c>
      <c r="D268" s="19">
        <v>5.94</v>
      </c>
      <c r="E268" s="19">
        <v>5.98</v>
      </c>
      <c r="F268" s="19">
        <v>18.32</v>
      </c>
      <c r="G268" s="19">
        <v>151.88</v>
      </c>
      <c r="H268" s="19">
        <v>191</v>
      </c>
      <c r="I268" s="10">
        <v>2025</v>
      </c>
    </row>
    <row r="269" spans="1:9" x14ac:dyDescent="0.25">
      <c r="B269" s="18" t="s">
        <v>45</v>
      </c>
      <c r="C269" s="19">
        <v>200</v>
      </c>
      <c r="D269" s="19">
        <v>2.0299999999999998</v>
      </c>
      <c r="E269" s="19">
        <v>2.17</v>
      </c>
      <c r="F269" s="19">
        <v>13</v>
      </c>
      <c r="G269" s="19">
        <v>80.16</v>
      </c>
      <c r="H269" s="19">
        <v>394</v>
      </c>
      <c r="I269" s="21">
        <v>2012</v>
      </c>
    </row>
    <row r="270" spans="1:9" x14ac:dyDescent="0.25">
      <c r="B270" s="18" t="s">
        <v>31</v>
      </c>
      <c r="C270" s="19">
        <v>80</v>
      </c>
      <c r="D270" s="19">
        <v>6.7</v>
      </c>
      <c r="E270" s="19">
        <v>0.6</v>
      </c>
      <c r="F270" s="19">
        <v>36.44</v>
      </c>
      <c r="G270" s="19">
        <v>154.76</v>
      </c>
      <c r="H270" s="19" t="s">
        <v>32</v>
      </c>
      <c r="I270" s="22"/>
    </row>
    <row r="271" spans="1:9" x14ac:dyDescent="0.25">
      <c r="A271" s="34" t="s">
        <v>15</v>
      </c>
      <c r="B271" s="34"/>
      <c r="C271" s="11">
        <f>SUM(C266:C270)</f>
        <v>500</v>
      </c>
      <c r="D271" s="11">
        <f t="shared" ref="D271:G271" si="31">SUM(D266:D270)</f>
        <v>17.04</v>
      </c>
      <c r="E271" s="11">
        <f t="shared" si="31"/>
        <v>19.660000000000004</v>
      </c>
      <c r="F271" s="11">
        <f t="shared" si="31"/>
        <v>67.84</v>
      </c>
      <c r="G271" s="11">
        <f t="shared" si="31"/>
        <v>496.6</v>
      </c>
      <c r="H271" s="6"/>
      <c r="I271" s="6"/>
    </row>
    <row r="272" spans="1:9" x14ac:dyDescent="0.25">
      <c r="A272" s="34" t="s">
        <v>16</v>
      </c>
      <c r="B272" s="34"/>
      <c r="C272" s="34"/>
      <c r="D272" s="34"/>
      <c r="E272" s="34"/>
      <c r="F272" s="34"/>
      <c r="G272" s="34"/>
      <c r="H272" s="34"/>
      <c r="I272" s="34"/>
    </row>
    <row r="273" spans="1:9" x14ac:dyDescent="0.25">
      <c r="B273" s="18" t="s">
        <v>50</v>
      </c>
      <c r="C273" s="19">
        <v>180</v>
      </c>
      <c r="D273" s="19">
        <v>0.97</v>
      </c>
      <c r="E273" s="19">
        <v>0.19</v>
      </c>
      <c r="F273" s="19">
        <v>6.59</v>
      </c>
      <c r="G273" s="19">
        <v>73.42</v>
      </c>
      <c r="H273" s="19" t="s">
        <v>32</v>
      </c>
      <c r="I273" s="20">
        <v>2012</v>
      </c>
    </row>
    <row r="274" spans="1:9" x14ac:dyDescent="0.25">
      <c r="B274" s="18" t="s">
        <v>51</v>
      </c>
      <c r="C274" s="19">
        <v>20</v>
      </c>
      <c r="D274" s="19">
        <v>4.18</v>
      </c>
      <c r="E274" s="19">
        <v>4.25</v>
      </c>
      <c r="F274" s="19">
        <v>9.65</v>
      </c>
      <c r="G274" s="19">
        <v>61.25</v>
      </c>
      <c r="H274" s="19" t="s">
        <v>32</v>
      </c>
      <c r="I274" s="21"/>
    </row>
    <row r="275" spans="1:9" x14ac:dyDescent="0.25">
      <c r="A275" s="34" t="s">
        <v>15</v>
      </c>
      <c r="B275" s="34"/>
      <c r="C275" s="11">
        <f>SUM(C273:C274)</f>
        <v>200</v>
      </c>
      <c r="D275" s="11">
        <f t="shared" ref="D275:G275" si="32">SUM(D273:D274)</f>
        <v>5.1499999999999995</v>
      </c>
      <c r="E275" s="11">
        <f t="shared" si="32"/>
        <v>4.4400000000000004</v>
      </c>
      <c r="F275" s="11">
        <f t="shared" si="32"/>
        <v>16.240000000000002</v>
      </c>
      <c r="G275" s="11">
        <f t="shared" si="32"/>
        <v>134.67000000000002</v>
      </c>
      <c r="H275" s="6"/>
      <c r="I275" s="6"/>
    </row>
    <row r="276" spans="1:9" x14ac:dyDescent="0.25">
      <c r="A276" s="34" t="s">
        <v>17</v>
      </c>
      <c r="B276" s="34"/>
      <c r="C276" s="34"/>
      <c r="D276" s="34"/>
      <c r="E276" s="34"/>
      <c r="F276" s="34"/>
      <c r="G276" s="34"/>
      <c r="H276" s="34"/>
      <c r="I276" s="34"/>
    </row>
    <row r="277" spans="1:9" x14ac:dyDescent="0.25">
      <c r="B277" s="18" t="s">
        <v>94</v>
      </c>
      <c r="C277" s="19">
        <v>60</v>
      </c>
      <c r="D277" s="19">
        <v>0.48</v>
      </c>
      <c r="E277" s="19">
        <v>3.06</v>
      </c>
      <c r="F277" s="19">
        <v>6.24</v>
      </c>
      <c r="G277" s="19">
        <v>78</v>
      </c>
      <c r="H277" s="30">
        <v>2.2999999999999998</v>
      </c>
      <c r="I277" s="21">
        <v>2025</v>
      </c>
    </row>
    <row r="278" spans="1:9" x14ac:dyDescent="0.25">
      <c r="B278" s="18" t="s">
        <v>95</v>
      </c>
      <c r="C278" s="19">
        <v>200</v>
      </c>
      <c r="D278" s="19">
        <v>2.88</v>
      </c>
      <c r="E278" s="19">
        <v>3.36</v>
      </c>
      <c r="F278" s="19">
        <v>12.48</v>
      </c>
      <c r="G278" s="19">
        <v>112</v>
      </c>
      <c r="H278" s="19">
        <v>105</v>
      </c>
      <c r="I278" s="21">
        <v>2008</v>
      </c>
    </row>
    <row r="279" spans="1:9" x14ac:dyDescent="0.25">
      <c r="B279" s="18" t="s">
        <v>67</v>
      </c>
      <c r="C279" s="19">
        <v>90</v>
      </c>
      <c r="D279" s="19">
        <v>15.74</v>
      </c>
      <c r="E279" s="19">
        <v>16.3</v>
      </c>
      <c r="F279" s="19">
        <v>0.38</v>
      </c>
      <c r="G279" s="19">
        <v>203.3</v>
      </c>
      <c r="H279" s="19">
        <v>307</v>
      </c>
      <c r="I279" s="21">
        <v>2008</v>
      </c>
    </row>
    <row r="280" spans="1:9" x14ac:dyDescent="0.25">
      <c r="B280" s="18" t="s">
        <v>68</v>
      </c>
      <c r="C280" s="19">
        <v>150</v>
      </c>
      <c r="D280" s="19">
        <v>8.51</v>
      </c>
      <c r="E280" s="19">
        <v>6.9</v>
      </c>
      <c r="F280" s="19">
        <v>37.54</v>
      </c>
      <c r="G280" s="19">
        <v>233.7</v>
      </c>
      <c r="H280" s="19">
        <v>181</v>
      </c>
      <c r="I280" s="21">
        <v>2008</v>
      </c>
    </row>
    <row r="281" spans="1:9" x14ac:dyDescent="0.25">
      <c r="B281" s="18" t="s">
        <v>96</v>
      </c>
      <c r="C281" s="19">
        <v>200</v>
      </c>
      <c r="D281" s="19">
        <v>0.2</v>
      </c>
      <c r="E281" s="19">
        <v>0.2</v>
      </c>
      <c r="F281" s="19">
        <v>27.9</v>
      </c>
      <c r="G281" s="19">
        <v>115</v>
      </c>
      <c r="H281" s="19">
        <v>394</v>
      </c>
      <c r="I281" s="21">
        <v>2008</v>
      </c>
    </row>
    <row r="282" spans="1:9" x14ac:dyDescent="0.25">
      <c r="B282" s="18" t="s">
        <v>31</v>
      </c>
      <c r="C282" s="19">
        <v>20</v>
      </c>
      <c r="D282" s="19">
        <v>1.58</v>
      </c>
      <c r="E282" s="19">
        <v>0.2</v>
      </c>
      <c r="F282" s="19">
        <v>9.66</v>
      </c>
      <c r="G282" s="19">
        <v>49.2</v>
      </c>
      <c r="H282" s="19" t="s">
        <v>32</v>
      </c>
      <c r="I282" s="21"/>
    </row>
    <row r="283" spans="1:9" x14ac:dyDescent="0.25">
      <c r="B283" s="18" t="s">
        <v>40</v>
      </c>
      <c r="C283" s="19">
        <v>30</v>
      </c>
      <c r="D283" s="19">
        <v>2.16</v>
      </c>
      <c r="E283" s="19">
        <v>0.3</v>
      </c>
      <c r="F283" s="19">
        <v>15.46</v>
      </c>
      <c r="G283" s="19">
        <v>60.9</v>
      </c>
      <c r="H283" s="19" t="s">
        <v>32</v>
      </c>
      <c r="I283" s="21">
        <v>2008</v>
      </c>
    </row>
    <row r="284" spans="1:9" x14ac:dyDescent="0.25">
      <c r="A284" s="34" t="s">
        <v>15</v>
      </c>
      <c r="B284" s="36"/>
      <c r="C284" s="11">
        <f>SUM(C277:C283)</f>
        <v>750</v>
      </c>
      <c r="D284" s="11">
        <f t="shared" ref="D284:G284" si="33">SUM(D277:D283)</f>
        <v>31.55</v>
      </c>
      <c r="E284" s="11">
        <f t="shared" si="33"/>
        <v>30.319999999999997</v>
      </c>
      <c r="F284" s="11">
        <f t="shared" si="33"/>
        <v>109.66</v>
      </c>
      <c r="G284" s="11">
        <f t="shared" si="33"/>
        <v>852.1</v>
      </c>
      <c r="H284" s="6"/>
      <c r="I284" s="6"/>
    </row>
    <row r="285" spans="1:9" x14ac:dyDescent="0.25">
      <c r="A285" s="34" t="s">
        <v>18</v>
      </c>
      <c r="B285" s="34"/>
      <c r="C285" s="34"/>
      <c r="D285" s="34"/>
      <c r="E285" s="34"/>
      <c r="F285" s="34"/>
      <c r="G285" s="34"/>
      <c r="H285" s="34"/>
      <c r="I285" s="34"/>
    </row>
    <row r="286" spans="1:9" x14ac:dyDescent="0.25">
      <c r="B286" s="18" t="s">
        <v>57</v>
      </c>
      <c r="C286" s="19">
        <v>100</v>
      </c>
      <c r="D286" s="19">
        <v>6.1</v>
      </c>
      <c r="E286" s="19">
        <v>6</v>
      </c>
      <c r="F286" s="19">
        <v>35.1</v>
      </c>
      <c r="G286" s="19">
        <v>224</v>
      </c>
      <c r="H286" s="19">
        <v>451</v>
      </c>
      <c r="I286" s="21">
        <v>2008</v>
      </c>
    </row>
    <row r="287" spans="1:9" x14ac:dyDescent="0.25">
      <c r="B287" s="18" t="s">
        <v>58</v>
      </c>
      <c r="C287" s="19">
        <v>200</v>
      </c>
      <c r="D287" s="19">
        <v>0.1</v>
      </c>
      <c r="E287" s="19">
        <v>0.1</v>
      </c>
      <c r="F287" s="19">
        <v>27.9</v>
      </c>
      <c r="G287" s="19">
        <v>113</v>
      </c>
      <c r="H287" s="19" t="s">
        <v>32</v>
      </c>
      <c r="I287" s="21"/>
    </row>
    <row r="288" spans="1:9" x14ac:dyDescent="0.25">
      <c r="A288" s="34" t="s">
        <v>15</v>
      </c>
      <c r="B288" s="34"/>
      <c r="C288" s="11">
        <f>SUM(C286:C287)</f>
        <v>300</v>
      </c>
      <c r="D288" s="11">
        <f t="shared" ref="D288:G288" si="34">SUM(D286:D287)</f>
        <v>6.1999999999999993</v>
      </c>
      <c r="E288" s="11">
        <f t="shared" si="34"/>
        <v>6.1</v>
      </c>
      <c r="F288" s="11">
        <f t="shared" si="34"/>
        <v>63</v>
      </c>
      <c r="G288" s="11">
        <f t="shared" si="34"/>
        <v>337</v>
      </c>
      <c r="H288" s="6"/>
      <c r="I288" s="6"/>
    </row>
    <row r="289" spans="1:9" x14ac:dyDescent="0.25">
      <c r="A289" s="34" t="s">
        <v>19</v>
      </c>
      <c r="B289" s="34"/>
      <c r="C289" s="34"/>
      <c r="D289" s="34"/>
      <c r="E289" s="34"/>
      <c r="F289" s="34"/>
      <c r="G289" s="34"/>
      <c r="H289" s="34"/>
      <c r="I289" s="34"/>
    </row>
    <row r="290" spans="1:9" x14ac:dyDescent="0.25">
      <c r="B290" s="18" t="s">
        <v>97</v>
      </c>
      <c r="C290" s="19">
        <v>200</v>
      </c>
      <c r="D290" s="19">
        <v>20</v>
      </c>
      <c r="E290" s="19">
        <v>20.170000000000002</v>
      </c>
      <c r="F290" s="19">
        <v>18</v>
      </c>
      <c r="G290" s="19">
        <v>339.17</v>
      </c>
      <c r="H290" s="19">
        <v>276</v>
      </c>
      <c r="I290" s="21">
        <v>2012</v>
      </c>
    </row>
    <row r="291" spans="1:9" x14ac:dyDescent="0.25">
      <c r="B291" s="18" t="s">
        <v>30</v>
      </c>
      <c r="C291" s="19">
        <v>200</v>
      </c>
      <c r="D291" s="19">
        <v>0.2</v>
      </c>
      <c r="E291" s="19">
        <v>0</v>
      </c>
      <c r="F291" s="19">
        <v>6.5</v>
      </c>
      <c r="G291" s="19">
        <v>26.8</v>
      </c>
      <c r="H291" s="19">
        <v>430</v>
      </c>
      <c r="I291" s="21">
        <v>2008</v>
      </c>
    </row>
    <row r="292" spans="1:9" x14ac:dyDescent="0.25">
      <c r="B292" s="18" t="s">
        <v>31</v>
      </c>
      <c r="C292" s="19">
        <v>50</v>
      </c>
      <c r="D292" s="19">
        <v>4.2</v>
      </c>
      <c r="E292" s="19">
        <v>0.37</v>
      </c>
      <c r="F292" s="19">
        <v>26.64</v>
      </c>
      <c r="G292" s="19">
        <v>124.96</v>
      </c>
      <c r="H292" s="19" t="s">
        <v>32</v>
      </c>
      <c r="I292" s="21">
        <v>2008</v>
      </c>
    </row>
    <row r="293" spans="1:9" x14ac:dyDescent="0.25">
      <c r="B293" s="18" t="s">
        <v>40</v>
      </c>
      <c r="C293" s="19">
        <v>50</v>
      </c>
      <c r="D293" s="19">
        <v>3.3</v>
      </c>
      <c r="E293" s="19">
        <v>0.37</v>
      </c>
      <c r="F293" s="19">
        <v>18.25</v>
      </c>
      <c r="G293" s="19">
        <v>84.25</v>
      </c>
      <c r="H293" s="19" t="s">
        <v>32</v>
      </c>
      <c r="I293" s="21"/>
    </row>
    <row r="294" spans="1:9" x14ac:dyDescent="0.25">
      <c r="A294" s="34" t="s">
        <v>15</v>
      </c>
      <c r="B294" s="34"/>
      <c r="C294" s="11">
        <f>SUM(C290:C293)</f>
        <v>500</v>
      </c>
      <c r="D294" s="11">
        <f t="shared" ref="D294:F294" si="35">SUM(D290:D293)</f>
        <v>27.7</v>
      </c>
      <c r="E294" s="11">
        <f t="shared" si="35"/>
        <v>20.910000000000004</v>
      </c>
      <c r="F294" s="11">
        <f t="shared" si="35"/>
        <v>69.39</v>
      </c>
      <c r="G294" s="11">
        <f>G290+G291+G292+G293</f>
        <v>575.18000000000006</v>
      </c>
      <c r="H294" s="6"/>
      <c r="I294" s="6"/>
    </row>
    <row r="295" spans="1:9" x14ac:dyDescent="0.25">
      <c r="A295" s="34" t="s">
        <v>20</v>
      </c>
      <c r="B295" s="34"/>
      <c r="C295" s="34"/>
      <c r="D295" s="34"/>
      <c r="E295" s="34"/>
      <c r="F295" s="34"/>
      <c r="G295" s="34"/>
      <c r="H295" s="34"/>
      <c r="I295" s="34"/>
    </row>
    <row r="296" spans="1:9" x14ac:dyDescent="0.25">
      <c r="A296" s="14"/>
      <c r="B296" s="18" t="s">
        <v>46</v>
      </c>
      <c r="C296" s="19">
        <v>190</v>
      </c>
      <c r="D296" s="19">
        <v>5.3</v>
      </c>
      <c r="E296" s="19">
        <v>6.1</v>
      </c>
      <c r="F296" s="19">
        <v>7.6</v>
      </c>
      <c r="G296" s="19">
        <v>104.5</v>
      </c>
      <c r="H296" s="19" t="s">
        <v>32</v>
      </c>
      <c r="I296" s="17"/>
    </row>
    <row r="297" spans="1:9" x14ac:dyDescent="0.25">
      <c r="B297" s="18" t="s">
        <v>61</v>
      </c>
      <c r="C297" s="19">
        <v>10</v>
      </c>
      <c r="D297" s="19">
        <v>1</v>
      </c>
      <c r="E297" s="19">
        <v>0.7</v>
      </c>
      <c r="F297" s="19">
        <v>8.3000000000000007</v>
      </c>
      <c r="G297" s="19">
        <v>35.4</v>
      </c>
      <c r="H297" s="19" t="s">
        <v>32</v>
      </c>
      <c r="I297" s="20">
        <v>2008</v>
      </c>
    </row>
    <row r="298" spans="1:9" x14ac:dyDescent="0.25">
      <c r="A298" s="34" t="s">
        <v>15</v>
      </c>
      <c r="B298" s="34"/>
      <c r="C298" s="11">
        <f>C296+C297</f>
        <v>200</v>
      </c>
      <c r="D298" s="11">
        <f>D296+D297</f>
        <v>6.3</v>
      </c>
      <c r="E298" s="11">
        <f>E296+E297</f>
        <v>6.8</v>
      </c>
      <c r="F298" s="11">
        <f>F296+F297</f>
        <v>15.9</v>
      </c>
      <c r="G298" s="11">
        <f>G296+G297</f>
        <v>139.9</v>
      </c>
      <c r="H298" s="6"/>
      <c r="I298" s="6"/>
    </row>
    <row r="299" spans="1:9" x14ac:dyDescent="0.25">
      <c r="A299" s="34" t="s">
        <v>21</v>
      </c>
      <c r="B299" s="34"/>
      <c r="C299" s="7"/>
      <c r="D299" s="11">
        <f>D298+D294+D288+D284+D275+D271</f>
        <v>93.94</v>
      </c>
      <c r="E299" s="11">
        <f t="shared" ref="E299:G299" si="36">E298+E294+E288+E284+E275+E271</f>
        <v>88.22999999999999</v>
      </c>
      <c r="F299" s="11">
        <f t="shared" si="36"/>
        <v>342.03000000000009</v>
      </c>
      <c r="G299" s="11">
        <f t="shared" si="36"/>
        <v>2535.4499999999998</v>
      </c>
      <c r="H299" s="6"/>
      <c r="I299" s="6"/>
    </row>
    <row r="302" spans="1:9" ht="31.5" customHeight="1" x14ac:dyDescent="0.25">
      <c r="A302" s="37" t="s">
        <v>108</v>
      </c>
      <c r="B302" s="37"/>
      <c r="F302" s="38" t="s">
        <v>112</v>
      </c>
      <c r="G302" s="38"/>
      <c r="H302" s="38"/>
      <c r="I302" s="38"/>
    </row>
    <row r="303" spans="1:9" x14ac:dyDescent="0.25">
      <c r="C303" s="3" t="s">
        <v>26</v>
      </c>
    </row>
    <row r="304" spans="1:9" x14ac:dyDescent="0.25">
      <c r="B304" s="4" t="s">
        <v>1</v>
      </c>
      <c r="C304" s="3" t="s">
        <v>23</v>
      </c>
      <c r="E304" t="s">
        <v>27</v>
      </c>
    </row>
    <row r="305" spans="1:9" x14ac:dyDescent="0.25">
      <c r="I305" s="8" t="s">
        <v>3</v>
      </c>
    </row>
    <row r="306" spans="1:9" x14ac:dyDescent="0.25">
      <c r="A306" s="35" t="s">
        <v>4</v>
      </c>
      <c r="B306" s="35" t="s">
        <v>5</v>
      </c>
      <c r="C306" s="35" t="s">
        <v>6</v>
      </c>
      <c r="D306" s="35" t="s">
        <v>7</v>
      </c>
      <c r="E306" s="35"/>
      <c r="F306" s="35"/>
      <c r="G306" s="35" t="s">
        <v>8</v>
      </c>
      <c r="H306" s="35" t="s">
        <v>9</v>
      </c>
      <c r="I306" s="35" t="s">
        <v>10</v>
      </c>
    </row>
    <row r="307" spans="1:9" x14ac:dyDescent="0.25">
      <c r="A307" s="35"/>
      <c r="B307" s="35"/>
      <c r="C307" s="35"/>
      <c r="D307" s="5" t="s">
        <v>11</v>
      </c>
      <c r="E307" s="5" t="s">
        <v>12</v>
      </c>
      <c r="F307" s="5" t="s">
        <v>13</v>
      </c>
      <c r="G307" s="35"/>
      <c r="H307" s="35"/>
      <c r="I307" s="35"/>
    </row>
    <row r="308" spans="1:9" x14ac:dyDescent="0.25">
      <c r="A308" s="34" t="s">
        <v>14</v>
      </c>
      <c r="B308" s="34"/>
      <c r="C308" s="34"/>
      <c r="D308" s="34"/>
      <c r="E308" s="34"/>
      <c r="F308" s="34"/>
      <c r="G308" s="34"/>
      <c r="H308" s="34"/>
      <c r="I308" s="34"/>
    </row>
    <row r="309" spans="1:9" x14ac:dyDescent="0.25">
      <c r="B309" s="18" t="s">
        <v>33</v>
      </c>
      <c r="C309" s="19">
        <v>10</v>
      </c>
      <c r="D309" s="19">
        <v>0.05</v>
      </c>
      <c r="E309" s="19">
        <v>8.25</v>
      </c>
      <c r="F309" s="19">
        <v>0.08</v>
      </c>
      <c r="G309" s="19">
        <v>74.8</v>
      </c>
      <c r="H309" s="19">
        <v>14</v>
      </c>
      <c r="I309" s="21">
        <v>2008</v>
      </c>
    </row>
    <row r="310" spans="1:9" x14ac:dyDescent="0.25">
      <c r="B310" s="18" t="s">
        <v>98</v>
      </c>
      <c r="C310" s="19">
        <v>150</v>
      </c>
      <c r="D310" s="19">
        <v>4.5999999999999996</v>
      </c>
      <c r="E310" s="19">
        <v>6.2</v>
      </c>
      <c r="F310" s="19">
        <v>20.7</v>
      </c>
      <c r="G310" s="19">
        <v>157</v>
      </c>
      <c r="H310" s="19">
        <v>189</v>
      </c>
      <c r="I310" s="9">
        <v>2011</v>
      </c>
    </row>
    <row r="311" spans="1:9" x14ac:dyDescent="0.25">
      <c r="B311" s="18" t="s">
        <v>99</v>
      </c>
      <c r="C311" s="19">
        <v>200</v>
      </c>
      <c r="D311" s="19">
        <v>3.31</v>
      </c>
      <c r="E311" s="19">
        <v>2.4300000000000002</v>
      </c>
      <c r="F311" s="19">
        <v>11.3</v>
      </c>
      <c r="G311" s="19">
        <v>142.21</v>
      </c>
      <c r="H311" s="19">
        <v>379</v>
      </c>
      <c r="I311" s="21">
        <v>2011</v>
      </c>
    </row>
    <row r="312" spans="1:9" x14ac:dyDescent="0.25">
      <c r="B312" s="18" t="s">
        <v>34</v>
      </c>
      <c r="C312" s="19">
        <v>100</v>
      </c>
      <c r="D312" s="19">
        <v>0.9</v>
      </c>
      <c r="E312" s="19">
        <v>0.1</v>
      </c>
      <c r="F312" s="19">
        <v>7.6</v>
      </c>
      <c r="G312" s="19">
        <v>35</v>
      </c>
      <c r="H312" s="19" t="s">
        <v>32</v>
      </c>
      <c r="I312" s="21">
        <v>2008</v>
      </c>
    </row>
    <row r="313" spans="1:9" x14ac:dyDescent="0.25">
      <c r="B313" s="18" t="s">
        <v>31</v>
      </c>
      <c r="C313" s="19">
        <v>40</v>
      </c>
      <c r="D313" s="19">
        <v>3.71</v>
      </c>
      <c r="E313" s="19">
        <v>0.3</v>
      </c>
      <c r="F313" s="19">
        <v>24.34</v>
      </c>
      <c r="G313" s="19">
        <v>114.86</v>
      </c>
      <c r="H313" s="19" t="s">
        <v>32</v>
      </c>
      <c r="I313" s="22"/>
    </row>
    <row r="314" spans="1:9" x14ac:dyDescent="0.25">
      <c r="A314" s="34" t="s">
        <v>15</v>
      </c>
      <c r="B314" s="34"/>
      <c r="C314" s="11">
        <f>SUM(C309:C313)</f>
        <v>500</v>
      </c>
      <c r="D314" s="11">
        <f>D309+D310+D311+D312+D313</f>
        <v>12.57</v>
      </c>
      <c r="E314" s="11">
        <f>E309+E310+E311+E312+E313</f>
        <v>17.28</v>
      </c>
      <c r="F314" s="11">
        <f>F309+F310+F311+F312+F313</f>
        <v>64.02</v>
      </c>
      <c r="G314" s="11">
        <f>G309+G310+G311+G312+G313</f>
        <v>523.87</v>
      </c>
      <c r="H314" s="6"/>
      <c r="I314" s="6"/>
    </row>
    <row r="315" spans="1:9" x14ac:dyDescent="0.25">
      <c r="A315" s="34" t="s">
        <v>16</v>
      </c>
      <c r="B315" s="34"/>
      <c r="C315" s="34"/>
      <c r="D315" s="34"/>
      <c r="E315" s="34"/>
      <c r="F315" s="34"/>
      <c r="G315" s="34"/>
      <c r="H315" s="34"/>
      <c r="I315" s="34"/>
    </row>
    <row r="316" spans="1:9" x14ac:dyDescent="0.25">
      <c r="B316" s="18" t="s">
        <v>58</v>
      </c>
      <c r="C316" s="19">
        <v>180</v>
      </c>
      <c r="D316" s="19">
        <v>0.1</v>
      </c>
      <c r="E316" s="19">
        <v>0.1</v>
      </c>
      <c r="F316" s="19">
        <v>27.9</v>
      </c>
      <c r="G316" s="19">
        <v>113</v>
      </c>
      <c r="H316" s="19" t="s">
        <v>32</v>
      </c>
      <c r="I316" s="21"/>
    </row>
    <row r="317" spans="1:9" x14ac:dyDescent="0.25">
      <c r="B317" s="18" t="s">
        <v>51</v>
      </c>
      <c r="C317" s="19">
        <v>20</v>
      </c>
      <c r="D317" s="19">
        <v>4.18</v>
      </c>
      <c r="E317" s="19">
        <v>4.25</v>
      </c>
      <c r="F317" s="19">
        <v>9.65</v>
      </c>
      <c r="G317" s="19">
        <v>61.25</v>
      </c>
      <c r="H317" s="19" t="s">
        <v>32</v>
      </c>
      <c r="I317" s="21"/>
    </row>
    <row r="318" spans="1:9" x14ac:dyDescent="0.25">
      <c r="A318" s="34" t="s">
        <v>15</v>
      </c>
      <c r="B318" s="34"/>
      <c r="C318" s="11">
        <f>SUM(C316:C317)</f>
        <v>200</v>
      </c>
      <c r="D318" s="11">
        <f t="shared" ref="D318:G318" si="37">SUM(D316:D317)</f>
        <v>4.2799999999999994</v>
      </c>
      <c r="E318" s="11">
        <f t="shared" si="37"/>
        <v>4.3499999999999996</v>
      </c>
      <c r="F318" s="11">
        <f t="shared" si="37"/>
        <v>37.549999999999997</v>
      </c>
      <c r="G318" s="11">
        <f t="shared" si="37"/>
        <v>174.25</v>
      </c>
      <c r="H318" s="6"/>
      <c r="I318" s="6"/>
    </row>
    <row r="319" spans="1:9" x14ac:dyDescent="0.25">
      <c r="A319" s="34" t="s">
        <v>17</v>
      </c>
      <c r="B319" s="34"/>
      <c r="C319" s="34"/>
      <c r="D319" s="34"/>
      <c r="E319" s="34"/>
      <c r="F319" s="34"/>
      <c r="G319" s="34"/>
      <c r="H319" s="34"/>
      <c r="I319" s="34"/>
    </row>
    <row r="320" spans="1:9" x14ac:dyDescent="0.25">
      <c r="B320" s="18" t="s">
        <v>111</v>
      </c>
      <c r="C320" s="19">
        <v>60</v>
      </c>
      <c r="D320" s="19">
        <v>0.3</v>
      </c>
      <c r="E320" s="19">
        <v>4.3</v>
      </c>
      <c r="F320" s="19">
        <v>6.8</v>
      </c>
      <c r="G320" s="19">
        <v>84</v>
      </c>
      <c r="H320" s="19">
        <v>50</v>
      </c>
      <c r="I320" s="21">
        <v>2025</v>
      </c>
    </row>
    <row r="321" spans="1:9" x14ac:dyDescent="0.25">
      <c r="B321" s="18" t="s">
        <v>100</v>
      </c>
      <c r="C321" s="19">
        <v>200</v>
      </c>
      <c r="D321" s="19">
        <v>1.34</v>
      </c>
      <c r="E321" s="19">
        <v>3.96</v>
      </c>
      <c r="F321" s="19">
        <v>7.78</v>
      </c>
      <c r="G321" s="19">
        <v>92.6</v>
      </c>
      <c r="H321" s="19">
        <v>56</v>
      </c>
      <c r="I321" s="21">
        <v>2012</v>
      </c>
    </row>
    <row r="322" spans="1:9" ht="17.25" customHeight="1" x14ac:dyDescent="0.25">
      <c r="B322" s="18" t="s">
        <v>85</v>
      </c>
      <c r="C322" s="19">
        <v>200</v>
      </c>
      <c r="D322" s="19">
        <v>24.59</v>
      </c>
      <c r="E322" s="19">
        <v>13.03</v>
      </c>
      <c r="F322" s="19">
        <v>24.44</v>
      </c>
      <c r="G322" s="19">
        <v>380</v>
      </c>
      <c r="H322" s="19">
        <v>299</v>
      </c>
      <c r="I322" s="21">
        <v>2008</v>
      </c>
    </row>
    <row r="323" spans="1:9" x14ac:dyDescent="0.25">
      <c r="B323" s="18" t="s">
        <v>56</v>
      </c>
      <c r="C323" s="19">
        <v>200</v>
      </c>
      <c r="D323" s="19">
        <v>0.5</v>
      </c>
      <c r="E323" s="19">
        <v>0.1</v>
      </c>
      <c r="F323" s="19">
        <v>30.9</v>
      </c>
      <c r="G323" s="19">
        <v>123</v>
      </c>
      <c r="H323" s="19">
        <v>310</v>
      </c>
      <c r="I323" s="21">
        <v>2025</v>
      </c>
    </row>
    <row r="324" spans="1:9" x14ac:dyDescent="0.25">
      <c r="B324" s="18" t="s">
        <v>31</v>
      </c>
      <c r="C324" s="19">
        <v>60</v>
      </c>
      <c r="D324" s="19">
        <v>5.04</v>
      </c>
      <c r="E324" s="19">
        <v>0.4</v>
      </c>
      <c r="F324" s="19">
        <v>31.46</v>
      </c>
      <c r="G324" s="19">
        <v>135.77000000000001</v>
      </c>
      <c r="H324" s="19" t="s">
        <v>32</v>
      </c>
      <c r="I324" s="21"/>
    </row>
    <row r="325" spans="1:9" x14ac:dyDescent="0.25">
      <c r="B325" s="18" t="s">
        <v>40</v>
      </c>
      <c r="C325" s="19">
        <v>40</v>
      </c>
      <c r="D325" s="19">
        <v>2.65</v>
      </c>
      <c r="E325" s="19">
        <v>0.35</v>
      </c>
      <c r="F325" s="19">
        <v>16.96</v>
      </c>
      <c r="G325" s="19">
        <v>81.58</v>
      </c>
      <c r="H325" s="19" t="s">
        <v>32</v>
      </c>
      <c r="I325" s="21">
        <v>2008</v>
      </c>
    </row>
    <row r="326" spans="1:9" x14ac:dyDescent="0.25">
      <c r="A326" s="34" t="s">
        <v>15</v>
      </c>
      <c r="B326" s="36"/>
      <c r="C326" s="11">
        <f>SUM(C320:C325)</f>
        <v>760</v>
      </c>
      <c r="D326" s="11">
        <f t="shared" ref="D326:G326" si="38">SUM(D320:D325)</f>
        <v>34.42</v>
      </c>
      <c r="E326" s="11">
        <f t="shared" si="38"/>
        <v>22.14</v>
      </c>
      <c r="F326" s="11">
        <f t="shared" si="38"/>
        <v>118.34</v>
      </c>
      <c r="G326" s="11">
        <f t="shared" si="38"/>
        <v>896.95</v>
      </c>
      <c r="H326" s="6"/>
      <c r="I326" s="6"/>
    </row>
    <row r="327" spans="1:9" x14ac:dyDescent="0.25">
      <c r="A327" s="34" t="s">
        <v>18</v>
      </c>
      <c r="B327" s="34"/>
      <c r="C327" s="34"/>
      <c r="D327" s="34"/>
      <c r="E327" s="34"/>
      <c r="F327" s="34"/>
      <c r="G327" s="34"/>
      <c r="H327" s="34"/>
      <c r="I327" s="34"/>
    </row>
    <row r="328" spans="1:9" x14ac:dyDescent="0.25">
      <c r="B328" s="18" t="s">
        <v>69</v>
      </c>
      <c r="C328" s="19">
        <v>100</v>
      </c>
      <c r="D328" s="19">
        <v>7.89</v>
      </c>
      <c r="E328" s="19">
        <v>6.55</v>
      </c>
      <c r="F328" s="19">
        <v>44.37</v>
      </c>
      <c r="G328" s="19">
        <v>267.95999999999998</v>
      </c>
      <c r="H328" s="19">
        <v>473</v>
      </c>
      <c r="I328" s="21">
        <v>2012</v>
      </c>
    </row>
    <row r="329" spans="1:9" x14ac:dyDescent="0.25">
      <c r="B329" s="18" t="s">
        <v>70</v>
      </c>
      <c r="C329" s="19">
        <v>200</v>
      </c>
      <c r="D329" s="19">
        <v>0.7</v>
      </c>
      <c r="E329" s="19">
        <v>0.3</v>
      </c>
      <c r="F329" s="19">
        <v>24.4</v>
      </c>
      <c r="G329" s="19">
        <v>103</v>
      </c>
      <c r="H329" s="19">
        <v>441</v>
      </c>
      <c r="I329" s="21">
        <v>2008</v>
      </c>
    </row>
    <row r="330" spans="1:9" x14ac:dyDescent="0.25">
      <c r="A330" s="34" t="s">
        <v>15</v>
      </c>
      <c r="B330" s="34"/>
      <c r="C330" s="11">
        <f>SUM(C328:C329)</f>
        <v>300</v>
      </c>
      <c r="D330" s="11">
        <f t="shared" ref="D330:G330" si="39">SUM(D328:D329)</f>
        <v>8.59</v>
      </c>
      <c r="E330" s="11">
        <f t="shared" si="39"/>
        <v>6.85</v>
      </c>
      <c r="F330" s="11">
        <f t="shared" si="39"/>
        <v>68.77</v>
      </c>
      <c r="G330" s="11">
        <f t="shared" si="39"/>
        <v>370.96</v>
      </c>
      <c r="H330" s="6"/>
      <c r="I330" s="6"/>
    </row>
    <row r="331" spans="1:9" x14ac:dyDescent="0.25">
      <c r="A331" s="34" t="s">
        <v>19</v>
      </c>
      <c r="B331" s="34"/>
      <c r="C331" s="34"/>
      <c r="D331" s="34"/>
      <c r="E331" s="34"/>
      <c r="F331" s="34"/>
      <c r="G331" s="34"/>
      <c r="H331" s="34"/>
      <c r="I331" s="34"/>
    </row>
    <row r="332" spans="1:9" x14ac:dyDescent="0.25">
      <c r="B332" s="18" t="s">
        <v>113</v>
      </c>
      <c r="C332" s="19">
        <v>60</v>
      </c>
      <c r="D332" s="19">
        <v>0.48</v>
      </c>
      <c r="E332" s="19">
        <v>0.12</v>
      </c>
      <c r="F332" s="19">
        <v>1.5</v>
      </c>
      <c r="G332" s="19">
        <v>8.5</v>
      </c>
      <c r="H332" s="19">
        <v>14</v>
      </c>
      <c r="I332" s="21">
        <v>2008</v>
      </c>
    </row>
    <row r="333" spans="1:9" x14ac:dyDescent="0.25">
      <c r="B333" s="18" t="s">
        <v>101</v>
      </c>
      <c r="C333" s="19">
        <v>150</v>
      </c>
      <c r="D333" s="19">
        <v>18.559999999999999</v>
      </c>
      <c r="E333" s="19">
        <v>13.96</v>
      </c>
      <c r="F333" s="19">
        <v>25.33</v>
      </c>
      <c r="G333" s="19">
        <v>252.34</v>
      </c>
      <c r="H333" s="19">
        <v>304</v>
      </c>
      <c r="I333" s="21">
        <v>2012</v>
      </c>
    </row>
    <row r="334" spans="1:9" x14ac:dyDescent="0.25">
      <c r="B334" s="18" t="s">
        <v>45</v>
      </c>
      <c r="C334" s="19">
        <v>200</v>
      </c>
      <c r="D334" s="19">
        <v>1.4</v>
      </c>
      <c r="E334" s="19">
        <v>1</v>
      </c>
      <c r="F334" s="19">
        <v>7.8</v>
      </c>
      <c r="G334" s="19">
        <v>45.8</v>
      </c>
      <c r="H334" s="19">
        <v>394</v>
      </c>
      <c r="I334" s="21">
        <v>2012</v>
      </c>
    </row>
    <row r="335" spans="1:9" x14ac:dyDescent="0.25">
      <c r="B335" s="18" t="s">
        <v>31</v>
      </c>
      <c r="C335" s="19">
        <v>50</v>
      </c>
      <c r="D335" s="19">
        <v>4.2</v>
      </c>
      <c r="E335" s="19">
        <v>0.37</v>
      </c>
      <c r="F335" s="19">
        <v>26.64</v>
      </c>
      <c r="G335" s="19">
        <v>124.96</v>
      </c>
      <c r="H335" s="19" t="s">
        <v>32</v>
      </c>
      <c r="I335" s="21"/>
    </row>
    <row r="336" spans="1:9" x14ac:dyDescent="0.25">
      <c r="B336" s="18" t="s">
        <v>40</v>
      </c>
      <c r="C336" s="19">
        <v>40</v>
      </c>
      <c r="D336" s="19">
        <v>2.65</v>
      </c>
      <c r="E336" s="19">
        <v>0.35</v>
      </c>
      <c r="F336" s="19">
        <v>16.96</v>
      </c>
      <c r="G336" s="19">
        <v>81.58</v>
      </c>
      <c r="H336" s="19" t="s">
        <v>32</v>
      </c>
      <c r="I336" s="21">
        <v>2008</v>
      </c>
    </row>
    <row r="337" spans="1:9" x14ac:dyDescent="0.25">
      <c r="A337" s="34" t="s">
        <v>15</v>
      </c>
      <c r="B337" s="34"/>
      <c r="C337" s="11">
        <f>SUM(C332:C336)</f>
        <v>500</v>
      </c>
      <c r="D337" s="11">
        <f t="shared" ref="D337:G337" si="40">SUM(D332:D336)</f>
        <v>27.289999999999996</v>
      </c>
      <c r="E337" s="11">
        <f t="shared" si="40"/>
        <v>15.799999999999999</v>
      </c>
      <c r="F337" s="11">
        <f t="shared" si="40"/>
        <v>78.22999999999999</v>
      </c>
      <c r="G337" s="11">
        <f t="shared" si="40"/>
        <v>513.18000000000006</v>
      </c>
      <c r="H337" s="6"/>
      <c r="I337" s="6"/>
    </row>
    <row r="338" spans="1:9" x14ac:dyDescent="0.25">
      <c r="A338" s="34" t="s">
        <v>20</v>
      </c>
      <c r="B338" s="34"/>
      <c r="C338" s="34"/>
      <c r="D338" s="34"/>
      <c r="E338" s="34"/>
      <c r="F338" s="34"/>
      <c r="G338" s="34"/>
      <c r="H338" s="34"/>
      <c r="I338" s="34"/>
    </row>
    <row r="339" spans="1:9" x14ac:dyDescent="0.25">
      <c r="A339" s="14"/>
      <c r="B339" s="18" t="s">
        <v>61</v>
      </c>
      <c r="C339" s="19">
        <v>10</v>
      </c>
      <c r="D339" s="19">
        <v>1</v>
      </c>
      <c r="E339" s="19">
        <v>0.7</v>
      </c>
      <c r="F339" s="19">
        <v>8.3000000000000007</v>
      </c>
      <c r="G339" s="19">
        <v>35.4</v>
      </c>
      <c r="H339" s="19" t="s">
        <v>32</v>
      </c>
      <c r="I339" s="17"/>
    </row>
    <row r="340" spans="1:9" x14ac:dyDescent="0.25">
      <c r="B340" s="18" t="s">
        <v>93</v>
      </c>
      <c r="C340" s="19">
        <v>190</v>
      </c>
      <c r="D340" s="19">
        <v>5.5</v>
      </c>
      <c r="E340" s="19">
        <v>6.2</v>
      </c>
      <c r="F340" s="19">
        <v>8.6</v>
      </c>
      <c r="G340" s="19">
        <v>110.2</v>
      </c>
      <c r="H340" s="19" t="s">
        <v>32</v>
      </c>
      <c r="I340" s="20">
        <v>2008</v>
      </c>
    </row>
    <row r="341" spans="1:9" x14ac:dyDescent="0.25">
      <c r="A341" s="34" t="s">
        <v>15</v>
      </c>
      <c r="B341" s="34"/>
      <c r="C341" s="12">
        <f>C339+C340</f>
        <v>200</v>
      </c>
      <c r="D341" s="12">
        <f>D339+D340</f>
        <v>6.5</v>
      </c>
      <c r="E341" s="12">
        <f>E339+E340</f>
        <v>6.9</v>
      </c>
      <c r="F341" s="12">
        <f>F339+F340</f>
        <v>16.899999999999999</v>
      </c>
      <c r="G341" s="12">
        <f>G339+G340</f>
        <v>145.6</v>
      </c>
      <c r="H341" s="6"/>
      <c r="I341" s="6"/>
    </row>
    <row r="342" spans="1:9" x14ac:dyDescent="0.25">
      <c r="A342" s="34" t="s">
        <v>21</v>
      </c>
      <c r="B342" s="34"/>
      <c r="C342" s="7"/>
      <c r="D342" s="11">
        <f>D341+D337+D330+D326+D318+D314</f>
        <v>93.65</v>
      </c>
      <c r="E342" s="11">
        <f t="shared" ref="E342:G342" si="41">E341+E337+E330+E326+E318+E314</f>
        <v>73.319999999999993</v>
      </c>
      <c r="F342" s="11">
        <f t="shared" si="41"/>
        <v>383.81</v>
      </c>
      <c r="G342" s="11">
        <f t="shared" si="41"/>
        <v>2624.81</v>
      </c>
      <c r="H342" s="6"/>
      <c r="I342" s="6"/>
    </row>
    <row r="345" spans="1:9" ht="29.45" customHeight="1" x14ac:dyDescent="0.25">
      <c r="A345" s="37" t="s">
        <v>108</v>
      </c>
      <c r="B345" s="37"/>
      <c r="F345" s="38" t="s">
        <v>112</v>
      </c>
      <c r="G345" s="38"/>
      <c r="H345" s="38"/>
      <c r="I345" s="38"/>
    </row>
    <row r="346" spans="1:9" x14ac:dyDescent="0.25">
      <c r="C346" s="3" t="s">
        <v>26</v>
      </c>
    </row>
    <row r="347" spans="1:9" x14ac:dyDescent="0.25">
      <c r="B347" s="4" t="s">
        <v>1</v>
      </c>
      <c r="C347" s="3" t="s">
        <v>24</v>
      </c>
      <c r="E347" t="s">
        <v>27</v>
      </c>
    </row>
    <row r="348" spans="1:9" x14ac:dyDescent="0.25">
      <c r="I348" s="8" t="s">
        <v>3</v>
      </c>
    </row>
    <row r="349" spans="1:9" x14ac:dyDescent="0.25">
      <c r="A349" s="35" t="s">
        <v>4</v>
      </c>
      <c r="B349" s="35" t="s">
        <v>5</v>
      </c>
      <c r="C349" s="35" t="s">
        <v>6</v>
      </c>
      <c r="D349" s="35" t="s">
        <v>7</v>
      </c>
      <c r="E349" s="35"/>
      <c r="F349" s="35"/>
      <c r="G349" s="35" t="s">
        <v>8</v>
      </c>
      <c r="H349" s="35" t="s">
        <v>9</v>
      </c>
      <c r="I349" s="35" t="s">
        <v>10</v>
      </c>
    </row>
    <row r="350" spans="1:9" x14ac:dyDescent="0.25">
      <c r="A350" s="35"/>
      <c r="B350" s="35"/>
      <c r="C350" s="35"/>
      <c r="D350" s="5" t="s">
        <v>11</v>
      </c>
      <c r="E350" s="5" t="s">
        <v>12</v>
      </c>
      <c r="F350" s="5" t="s">
        <v>13</v>
      </c>
      <c r="G350" s="35"/>
      <c r="H350" s="35"/>
      <c r="I350" s="35"/>
    </row>
    <row r="351" spans="1:9" x14ac:dyDescent="0.25">
      <c r="A351" s="34" t="s">
        <v>14</v>
      </c>
      <c r="B351" s="34"/>
      <c r="C351" s="34"/>
      <c r="D351" s="34"/>
      <c r="E351" s="34"/>
      <c r="F351" s="34"/>
      <c r="G351" s="34"/>
      <c r="H351" s="34"/>
      <c r="I351" s="34"/>
    </row>
    <row r="352" spans="1:9" x14ac:dyDescent="0.25">
      <c r="B352" s="18" t="s">
        <v>33</v>
      </c>
      <c r="C352" s="19">
        <v>10</v>
      </c>
      <c r="D352" s="19">
        <v>0.05</v>
      </c>
      <c r="E352" s="19">
        <v>8.25</v>
      </c>
      <c r="F352" s="19">
        <v>0.08</v>
      </c>
      <c r="G352" s="19">
        <v>74.8</v>
      </c>
      <c r="H352" s="19">
        <v>14</v>
      </c>
      <c r="I352" s="20">
        <v>2011</v>
      </c>
    </row>
    <row r="353" spans="1:9" x14ac:dyDescent="0.25">
      <c r="B353" s="18" t="s">
        <v>48</v>
      </c>
      <c r="C353" s="24">
        <v>10</v>
      </c>
      <c r="D353" s="24">
        <v>2.3199999999999998</v>
      </c>
      <c r="E353" s="24">
        <v>2.66</v>
      </c>
      <c r="F353" s="24"/>
      <c r="G353" s="24">
        <v>35</v>
      </c>
      <c r="H353" s="25">
        <v>15</v>
      </c>
      <c r="I353" s="21">
        <v>2011</v>
      </c>
    </row>
    <row r="354" spans="1:9" x14ac:dyDescent="0.25">
      <c r="B354" s="18" t="s">
        <v>102</v>
      </c>
      <c r="C354" s="19">
        <v>200</v>
      </c>
      <c r="D354" s="19">
        <v>7.2</v>
      </c>
      <c r="E354" s="19">
        <v>9.1</v>
      </c>
      <c r="F354" s="19">
        <v>30.8</v>
      </c>
      <c r="G354" s="19">
        <v>228.38</v>
      </c>
      <c r="H354" s="19">
        <v>184</v>
      </c>
      <c r="I354" s="21">
        <v>2008</v>
      </c>
    </row>
    <row r="355" spans="1:9" x14ac:dyDescent="0.25">
      <c r="B355" s="18" t="s">
        <v>75</v>
      </c>
      <c r="C355" s="19">
        <v>200</v>
      </c>
      <c r="D355" s="19">
        <v>3.3</v>
      </c>
      <c r="E355" s="19">
        <v>3.1</v>
      </c>
      <c r="F355" s="19">
        <v>13.6</v>
      </c>
      <c r="G355" s="19">
        <v>95</v>
      </c>
      <c r="H355" s="19">
        <v>382</v>
      </c>
      <c r="I355" s="21">
        <v>2011</v>
      </c>
    </row>
    <row r="356" spans="1:9" x14ac:dyDescent="0.25">
      <c r="B356" s="18" t="s">
        <v>31</v>
      </c>
      <c r="C356" s="19">
        <v>80</v>
      </c>
      <c r="D356" s="19">
        <v>6.7</v>
      </c>
      <c r="E356" s="19">
        <v>0.6</v>
      </c>
      <c r="F356" s="19">
        <v>26.44</v>
      </c>
      <c r="G356" s="19">
        <v>154.76</v>
      </c>
      <c r="H356" s="19" t="s">
        <v>32</v>
      </c>
      <c r="I356" s="22"/>
    </row>
    <row r="357" spans="1:9" x14ac:dyDescent="0.25">
      <c r="A357" s="34" t="s">
        <v>15</v>
      </c>
      <c r="B357" s="34"/>
      <c r="C357" s="11">
        <f>SUM(C352:C356)</f>
        <v>500</v>
      </c>
      <c r="D357" s="11">
        <f t="shared" ref="D357:G357" si="42">SUM(D352:D356)</f>
        <v>19.57</v>
      </c>
      <c r="E357" s="11">
        <f t="shared" si="42"/>
        <v>23.71</v>
      </c>
      <c r="F357" s="11">
        <f t="shared" si="42"/>
        <v>70.92</v>
      </c>
      <c r="G357" s="11">
        <f t="shared" si="42"/>
        <v>587.94000000000005</v>
      </c>
      <c r="H357" s="6"/>
      <c r="I357" s="6"/>
    </row>
    <row r="358" spans="1:9" x14ac:dyDescent="0.25">
      <c r="A358" s="34" t="s">
        <v>16</v>
      </c>
      <c r="B358" s="34"/>
      <c r="C358" s="34"/>
      <c r="D358" s="34"/>
      <c r="E358" s="34"/>
      <c r="F358" s="34"/>
      <c r="G358" s="34"/>
      <c r="H358" s="34"/>
      <c r="I358" s="34"/>
    </row>
    <row r="359" spans="1:9" x14ac:dyDescent="0.25">
      <c r="B359" s="18" t="s">
        <v>70</v>
      </c>
      <c r="C359" s="19">
        <v>180</v>
      </c>
      <c r="D359" s="19">
        <v>0.7</v>
      </c>
      <c r="E359" s="19">
        <v>0.3</v>
      </c>
      <c r="F359" s="19">
        <v>24.4</v>
      </c>
      <c r="G359" s="19">
        <v>103</v>
      </c>
      <c r="H359" s="19">
        <v>441</v>
      </c>
      <c r="I359" s="20"/>
    </row>
    <row r="360" spans="1:9" x14ac:dyDescent="0.25">
      <c r="B360" s="18" t="s">
        <v>51</v>
      </c>
      <c r="C360" s="19">
        <v>20</v>
      </c>
      <c r="D360" s="19">
        <v>4.18</v>
      </c>
      <c r="E360" s="19">
        <v>4.25</v>
      </c>
      <c r="F360" s="19">
        <v>9.65</v>
      </c>
      <c r="G360" s="19">
        <v>61.25</v>
      </c>
      <c r="H360" s="19" t="s">
        <v>32</v>
      </c>
      <c r="I360" s="21">
        <v>2008</v>
      </c>
    </row>
    <row r="361" spans="1:9" x14ac:dyDescent="0.25">
      <c r="A361" s="34" t="s">
        <v>15</v>
      </c>
      <c r="B361" s="34"/>
      <c r="C361" s="11">
        <f>SUM(C359:C360)</f>
        <v>200</v>
      </c>
      <c r="D361" s="11">
        <f t="shared" ref="D361:G361" si="43">SUM(D359:D360)</f>
        <v>4.88</v>
      </c>
      <c r="E361" s="11">
        <f t="shared" si="43"/>
        <v>4.55</v>
      </c>
      <c r="F361" s="11">
        <f t="shared" si="43"/>
        <v>34.049999999999997</v>
      </c>
      <c r="G361" s="11">
        <f t="shared" si="43"/>
        <v>164.25</v>
      </c>
      <c r="H361" s="6"/>
      <c r="I361" s="6"/>
    </row>
    <row r="362" spans="1:9" x14ac:dyDescent="0.25">
      <c r="A362" s="34" t="s">
        <v>17</v>
      </c>
      <c r="B362" s="34"/>
      <c r="C362" s="34"/>
      <c r="D362" s="34"/>
      <c r="E362" s="34"/>
      <c r="F362" s="34"/>
      <c r="G362" s="34"/>
      <c r="H362" s="34"/>
      <c r="I362" s="34"/>
    </row>
    <row r="363" spans="1:9" x14ac:dyDescent="0.25">
      <c r="B363" s="18" t="s">
        <v>114</v>
      </c>
      <c r="C363" s="19">
        <v>60</v>
      </c>
      <c r="D363" s="19">
        <v>1.65</v>
      </c>
      <c r="E363" s="19">
        <v>1.3</v>
      </c>
      <c r="F363" s="19">
        <v>8.1999999999999993</v>
      </c>
      <c r="G363" s="19">
        <v>72</v>
      </c>
      <c r="H363" s="19">
        <v>14</v>
      </c>
      <c r="I363" s="10">
        <v>2025</v>
      </c>
    </row>
    <row r="364" spans="1:9" x14ac:dyDescent="0.25">
      <c r="B364" s="18" t="s">
        <v>76</v>
      </c>
      <c r="C364" s="19">
        <v>200</v>
      </c>
      <c r="D364" s="19">
        <v>2.78</v>
      </c>
      <c r="E364" s="19">
        <v>7.18</v>
      </c>
      <c r="F364" s="19">
        <v>12.56</v>
      </c>
      <c r="G364" s="19">
        <v>124</v>
      </c>
      <c r="H364" s="19">
        <v>76</v>
      </c>
      <c r="I364" s="21">
        <v>2012</v>
      </c>
    </row>
    <row r="365" spans="1:9" x14ac:dyDescent="0.25">
      <c r="B365" s="18" t="s">
        <v>54</v>
      </c>
      <c r="C365" s="19">
        <v>90</v>
      </c>
      <c r="D365" s="19">
        <v>16.8</v>
      </c>
      <c r="E365" s="19">
        <v>14.2</v>
      </c>
      <c r="F365" s="19">
        <v>18.600000000000001</v>
      </c>
      <c r="G365" s="19">
        <v>211</v>
      </c>
      <c r="H365" s="19">
        <v>272</v>
      </c>
      <c r="I365" s="21">
        <v>2008</v>
      </c>
    </row>
    <row r="366" spans="1:9" x14ac:dyDescent="0.25">
      <c r="B366" s="18" t="s">
        <v>38</v>
      </c>
      <c r="C366" s="19">
        <v>150</v>
      </c>
      <c r="D366" s="19">
        <v>5.3</v>
      </c>
      <c r="E366" s="19">
        <v>3.6</v>
      </c>
      <c r="F366" s="19">
        <v>30.94</v>
      </c>
      <c r="G366" s="19">
        <v>188.18</v>
      </c>
      <c r="H366" s="19">
        <v>209</v>
      </c>
      <c r="I366" s="21">
        <v>2008</v>
      </c>
    </row>
    <row r="367" spans="1:9" x14ac:dyDescent="0.25">
      <c r="B367" s="18" t="s">
        <v>39</v>
      </c>
      <c r="C367" s="19">
        <v>180</v>
      </c>
      <c r="D367" s="19">
        <v>0.2</v>
      </c>
      <c r="E367" s="19">
        <v>0.1</v>
      </c>
      <c r="F367" s="19">
        <v>17.2</v>
      </c>
      <c r="G367" s="19">
        <v>70</v>
      </c>
      <c r="H367" s="19">
        <v>394</v>
      </c>
      <c r="I367" s="21">
        <v>2008</v>
      </c>
    </row>
    <row r="368" spans="1:9" x14ac:dyDescent="0.25">
      <c r="B368" s="18" t="s">
        <v>31</v>
      </c>
      <c r="C368" s="19">
        <v>30</v>
      </c>
      <c r="D368" s="19">
        <v>3.11</v>
      </c>
      <c r="E368" s="19">
        <v>0.3</v>
      </c>
      <c r="F368" s="19">
        <v>21.22</v>
      </c>
      <c r="G368" s="19">
        <v>106.55</v>
      </c>
      <c r="H368" s="19" t="s">
        <v>32</v>
      </c>
      <c r="I368" s="21"/>
    </row>
    <row r="369" spans="1:9" x14ac:dyDescent="0.25">
      <c r="B369" s="18" t="s">
        <v>40</v>
      </c>
      <c r="C369" s="19">
        <v>40</v>
      </c>
      <c r="D369" s="19">
        <v>2.65</v>
      </c>
      <c r="E369" s="19">
        <v>0.35</v>
      </c>
      <c r="F369" s="19">
        <v>16.96</v>
      </c>
      <c r="G369" s="19">
        <v>81.58</v>
      </c>
      <c r="H369" s="19" t="s">
        <v>32</v>
      </c>
      <c r="I369" s="21">
        <v>2008</v>
      </c>
    </row>
    <row r="370" spans="1:9" x14ac:dyDescent="0.25">
      <c r="A370" s="34" t="s">
        <v>15</v>
      </c>
      <c r="B370" s="36"/>
      <c r="C370" s="11">
        <f>SUM(C363:C369)</f>
        <v>750</v>
      </c>
      <c r="D370" s="11">
        <f t="shared" ref="D370:G370" si="44">SUM(D363:D369)</f>
        <v>32.49</v>
      </c>
      <c r="E370" s="11">
        <f t="shared" si="44"/>
        <v>27.030000000000005</v>
      </c>
      <c r="F370" s="11">
        <f t="shared" si="44"/>
        <v>125.68</v>
      </c>
      <c r="G370" s="11">
        <f t="shared" si="44"/>
        <v>853.31000000000006</v>
      </c>
      <c r="H370" s="6"/>
      <c r="I370" s="6"/>
    </row>
    <row r="371" spans="1:9" x14ac:dyDescent="0.25">
      <c r="A371" s="34" t="s">
        <v>18</v>
      </c>
      <c r="B371" s="34"/>
      <c r="C371" s="34"/>
      <c r="D371" s="34"/>
      <c r="E371" s="34"/>
      <c r="F371" s="34"/>
      <c r="G371" s="34"/>
      <c r="H371" s="34"/>
      <c r="I371" s="34"/>
    </row>
    <row r="372" spans="1:9" x14ac:dyDescent="0.25">
      <c r="B372" s="31" t="s">
        <v>78</v>
      </c>
      <c r="C372" s="32">
        <v>100</v>
      </c>
      <c r="D372" s="32">
        <v>7.3</v>
      </c>
      <c r="E372" s="32">
        <v>4.7</v>
      </c>
      <c r="F372" s="32">
        <v>50.4</v>
      </c>
      <c r="G372" s="32">
        <v>259</v>
      </c>
      <c r="H372" s="33">
        <v>419</v>
      </c>
      <c r="I372" s="21">
        <v>2011</v>
      </c>
    </row>
    <row r="373" spans="1:9" x14ac:dyDescent="0.25">
      <c r="B373" s="18" t="s">
        <v>30</v>
      </c>
      <c r="C373" s="19">
        <v>200</v>
      </c>
      <c r="D373" s="19">
        <v>0.2</v>
      </c>
      <c r="E373" s="19">
        <v>0</v>
      </c>
      <c r="F373" s="19">
        <v>15</v>
      </c>
      <c r="G373" s="19">
        <v>60</v>
      </c>
      <c r="H373" s="19">
        <v>430</v>
      </c>
      <c r="I373" s="21">
        <v>2008</v>
      </c>
    </row>
    <row r="374" spans="1:9" x14ac:dyDescent="0.25">
      <c r="A374" s="34" t="s">
        <v>15</v>
      </c>
      <c r="B374" s="34"/>
      <c r="C374" s="11">
        <f>SUM(C372:C373)</f>
        <v>300</v>
      </c>
      <c r="D374" s="11">
        <f t="shared" ref="D374:G374" si="45">SUM(D372:D373)</f>
        <v>7.5</v>
      </c>
      <c r="E374" s="11">
        <f t="shared" si="45"/>
        <v>4.7</v>
      </c>
      <c r="F374" s="11">
        <f t="shared" si="45"/>
        <v>65.400000000000006</v>
      </c>
      <c r="G374" s="11">
        <f t="shared" si="45"/>
        <v>319</v>
      </c>
      <c r="H374" s="6"/>
      <c r="I374" s="6"/>
    </row>
    <row r="375" spans="1:9" x14ac:dyDescent="0.25">
      <c r="A375" s="34" t="s">
        <v>19</v>
      </c>
      <c r="B375" s="34"/>
      <c r="C375" s="34"/>
      <c r="D375" s="34"/>
      <c r="E375" s="34"/>
      <c r="F375" s="34"/>
      <c r="G375" s="34"/>
      <c r="H375" s="34"/>
      <c r="I375" s="34"/>
    </row>
    <row r="376" spans="1:9" x14ac:dyDescent="0.25">
      <c r="B376" s="18" t="s">
        <v>103</v>
      </c>
      <c r="C376" s="19">
        <v>90</v>
      </c>
      <c r="D376" s="19">
        <v>15.47</v>
      </c>
      <c r="E376" s="19">
        <v>16.68</v>
      </c>
      <c r="F376" s="19">
        <v>4.45</v>
      </c>
      <c r="G376" s="19">
        <v>189.67</v>
      </c>
      <c r="H376" s="19">
        <v>599</v>
      </c>
      <c r="I376" s="21"/>
    </row>
    <row r="377" spans="1:9" x14ac:dyDescent="0.25">
      <c r="B377" s="18" t="s">
        <v>55</v>
      </c>
      <c r="C377" s="19">
        <v>150</v>
      </c>
      <c r="D377" s="19">
        <v>3.2</v>
      </c>
      <c r="E377" s="19">
        <v>5.2</v>
      </c>
      <c r="F377" s="19">
        <v>19.8</v>
      </c>
      <c r="G377" s="19">
        <v>139.4</v>
      </c>
      <c r="H377" s="19">
        <v>128</v>
      </c>
      <c r="I377" s="21">
        <v>2011</v>
      </c>
    </row>
    <row r="378" spans="1:9" x14ac:dyDescent="0.25">
      <c r="B378" s="18" t="s">
        <v>73</v>
      </c>
      <c r="C378" s="19">
        <v>180</v>
      </c>
      <c r="D378" s="19">
        <v>0.2</v>
      </c>
      <c r="E378" s="19"/>
      <c r="F378" s="19">
        <v>9.1</v>
      </c>
      <c r="G378" s="19">
        <v>36</v>
      </c>
      <c r="H378" s="19">
        <v>431</v>
      </c>
      <c r="I378" s="21">
        <v>2012</v>
      </c>
    </row>
    <row r="379" spans="1:9" x14ac:dyDescent="0.25">
      <c r="B379" s="18" t="s">
        <v>31</v>
      </c>
      <c r="C379" s="19">
        <v>40</v>
      </c>
      <c r="D379" s="19">
        <v>3.71</v>
      </c>
      <c r="E379" s="19">
        <v>0.3</v>
      </c>
      <c r="F379" s="19">
        <v>24.34</v>
      </c>
      <c r="G379" s="19">
        <v>114.86</v>
      </c>
      <c r="H379" s="19" t="s">
        <v>32</v>
      </c>
      <c r="I379" s="21"/>
    </row>
    <row r="380" spans="1:9" x14ac:dyDescent="0.25">
      <c r="B380" s="18" t="s">
        <v>40</v>
      </c>
      <c r="C380" s="19">
        <v>40</v>
      </c>
      <c r="D380" s="19">
        <v>2.65</v>
      </c>
      <c r="E380" s="19">
        <v>0.35</v>
      </c>
      <c r="F380" s="19">
        <v>16.96</v>
      </c>
      <c r="G380" s="19">
        <v>81.58</v>
      </c>
      <c r="H380" s="19" t="s">
        <v>32</v>
      </c>
      <c r="I380" s="21">
        <v>2008</v>
      </c>
    </row>
    <row r="381" spans="1:9" x14ac:dyDescent="0.25">
      <c r="A381" s="34" t="s">
        <v>15</v>
      </c>
      <c r="B381" s="34"/>
      <c r="C381" s="11">
        <f>SUM(C376:C380)</f>
        <v>500</v>
      </c>
      <c r="D381" s="11">
        <f t="shared" ref="D381:G381" si="46">SUM(D376:D380)</f>
        <v>25.23</v>
      </c>
      <c r="E381" s="11">
        <f t="shared" si="46"/>
        <v>22.53</v>
      </c>
      <c r="F381" s="11">
        <f t="shared" si="46"/>
        <v>74.650000000000006</v>
      </c>
      <c r="G381" s="11">
        <f t="shared" si="46"/>
        <v>561.51</v>
      </c>
      <c r="H381" s="6"/>
      <c r="I381" s="6"/>
    </row>
    <row r="382" spans="1:9" x14ac:dyDescent="0.25">
      <c r="A382" s="34" t="s">
        <v>20</v>
      </c>
      <c r="B382" s="34"/>
      <c r="C382" s="34"/>
      <c r="D382" s="34"/>
      <c r="E382" s="34"/>
      <c r="F382" s="34"/>
      <c r="G382" s="34"/>
      <c r="H382" s="34"/>
      <c r="I382" s="34"/>
    </row>
    <row r="383" spans="1:9" x14ac:dyDescent="0.25">
      <c r="A383" s="14"/>
      <c r="B383" s="18" t="s">
        <v>46</v>
      </c>
      <c r="C383" s="19">
        <v>190</v>
      </c>
      <c r="D383" s="19">
        <v>5.3</v>
      </c>
      <c r="E383" s="19">
        <v>6.1</v>
      </c>
      <c r="F383" s="19">
        <v>7.6</v>
      </c>
      <c r="G383" s="19">
        <v>104.5</v>
      </c>
      <c r="H383" s="19" t="s">
        <v>32</v>
      </c>
      <c r="I383" s="17"/>
    </row>
    <row r="384" spans="1:9" x14ac:dyDescent="0.25">
      <c r="B384" s="18" t="s">
        <v>47</v>
      </c>
      <c r="C384" s="19">
        <v>10</v>
      </c>
      <c r="D384" s="19">
        <v>1</v>
      </c>
      <c r="E384" s="19">
        <v>0.1</v>
      </c>
      <c r="F384" s="19">
        <v>6.4</v>
      </c>
      <c r="G384" s="19">
        <v>31</v>
      </c>
      <c r="H384" s="19" t="s">
        <v>32</v>
      </c>
      <c r="I384" s="20">
        <v>2008</v>
      </c>
    </row>
    <row r="385" spans="1:9" x14ac:dyDescent="0.25">
      <c r="A385" s="34" t="s">
        <v>15</v>
      </c>
      <c r="B385" s="34"/>
      <c r="C385" s="11">
        <f>C383+C384</f>
        <v>200</v>
      </c>
      <c r="D385" s="11">
        <f>D383+D384</f>
        <v>6.3</v>
      </c>
      <c r="E385" s="11">
        <f>E383+E384</f>
        <v>6.1999999999999993</v>
      </c>
      <c r="F385" s="11">
        <f>F383+F384</f>
        <v>14</v>
      </c>
      <c r="G385" s="11">
        <f>G383+G384</f>
        <v>135.5</v>
      </c>
      <c r="H385" s="6"/>
      <c r="I385" s="6"/>
    </row>
    <row r="386" spans="1:9" x14ac:dyDescent="0.25">
      <c r="A386" s="34" t="s">
        <v>21</v>
      </c>
      <c r="B386" s="34"/>
      <c r="C386" s="7"/>
      <c r="D386" s="11">
        <f>D385+D381+D374+D370+D361+D357</f>
        <v>95.97</v>
      </c>
      <c r="E386" s="11">
        <f t="shared" ref="E386:G386" si="47">E385+E381+E374+E370+E361+E357</f>
        <v>88.72</v>
      </c>
      <c r="F386" s="11">
        <f t="shared" si="47"/>
        <v>384.70000000000005</v>
      </c>
      <c r="G386" s="11">
        <f t="shared" si="47"/>
        <v>2621.51</v>
      </c>
      <c r="H386" s="6"/>
      <c r="I386" s="6"/>
    </row>
    <row r="389" spans="1:9" ht="30" customHeight="1" x14ac:dyDescent="0.25">
      <c r="A389" s="37" t="s">
        <v>108</v>
      </c>
      <c r="B389" s="37"/>
      <c r="F389" s="38" t="s">
        <v>112</v>
      </c>
      <c r="G389" s="38"/>
      <c r="H389" s="38"/>
      <c r="I389" s="38"/>
    </row>
    <row r="390" spans="1:9" x14ac:dyDescent="0.25">
      <c r="C390" s="3" t="s">
        <v>26</v>
      </c>
    </row>
    <row r="391" spans="1:9" x14ac:dyDescent="0.25">
      <c r="B391" s="4" t="s">
        <v>1</v>
      </c>
      <c r="C391" s="3" t="s">
        <v>25</v>
      </c>
      <c r="E391" t="s">
        <v>27</v>
      </c>
    </row>
    <row r="392" spans="1:9" x14ac:dyDescent="0.25">
      <c r="I392" s="8" t="s">
        <v>3</v>
      </c>
    </row>
    <row r="393" spans="1:9" x14ac:dyDescent="0.25">
      <c r="A393" s="35" t="s">
        <v>4</v>
      </c>
      <c r="B393" s="35" t="s">
        <v>5</v>
      </c>
      <c r="C393" s="35" t="s">
        <v>6</v>
      </c>
      <c r="D393" s="35" t="s">
        <v>7</v>
      </c>
      <c r="E393" s="35"/>
      <c r="F393" s="35"/>
      <c r="G393" s="35" t="s">
        <v>8</v>
      </c>
      <c r="H393" s="35" t="s">
        <v>9</v>
      </c>
      <c r="I393" s="35" t="s">
        <v>10</v>
      </c>
    </row>
    <row r="394" spans="1:9" x14ac:dyDescent="0.25">
      <c r="A394" s="35"/>
      <c r="B394" s="35"/>
      <c r="C394" s="35"/>
      <c r="D394" s="5" t="s">
        <v>11</v>
      </c>
      <c r="E394" s="5" t="s">
        <v>12</v>
      </c>
      <c r="F394" s="5" t="s">
        <v>13</v>
      </c>
      <c r="G394" s="35"/>
      <c r="H394" s="35"/>
      <c r="I394" s="35"/>
    </row>
    <row r="395" spans="1:9" x14ac:dyDescent="0.25">
      <c r="A395" s="34" t="s">
        <v>14</v>
      </c>
      <c r="B395" s="34"/>
      <c r="C395" s="34"/>
      <c r="D395" s="34"/>
      <c r="E395" s="34"/>
      <c r="F395" s="34"/>
      <c r="G395" s="34"/>
      <c r="H395" s="34"/>
      <c r="I395" s="34"/>
    </row>
    <row r="396" spans="1:9" x14ac:dyDescent="0.25">
      <c r="B396" s="18" t="s">
        <v>33</v>
      </c>
      <c r="C396" s="19">
        <v>10</v>
      </c>
      <c r="D396" s="19">
        <v>0.05</v>
      </c>
      <c r="E396" s="19">
        <v>8.25</v>
      </c>
      <c r="F396" s="19">
        <v>0.08</v>
      </c>
      <c r="G396" s="19">
        <v>74.8</v>
      </c>
      <c r="H396" s="19">
        <v>14</v>
      </c>
      <c r="I396" s="20">
        <v>2011</v>
      </c>
    </row>
    <row r="397" spans="1:9" x14ac:dyDescent="0.25">
      <c r="B397" s="18" t="s">
        <v>104</v>
      </c>
      <c r="C397" s="19">
        <v>200</v>
      </c>
      <c r="D397" s="19">
        <v>5.62</v>
      </c>
      <c r="E397" s="19">
        <v>8.1</v>
      </c>
      <c r="F397" s="19">
        <v>31.24</v>
      </c>
      <c r="G397" s="19">
        <v>222.7</v>
      </c>
      <c r="H397" s="19">
        <v>190</v>
      </c>
      <c r="I397" s="21">
        <v>2008</v>
      </c>
    </row>
    <row r="398" spans="1:9" x14ac:dyDescent="0.25">
      <c r="B398" s="18" t="s">
        <v>29</v>
      </c>
      <c r="C398" s="19">
        <v>40</v>
      </c>
      <c r="D398" s="19">
        <v>5.0999999999999996</v>
      </c>
      <c r="E398" s="19">
        <v>4.5999999999999996</v>
      </c>
      <c r="F398" s="19">
        <v>0.3</v>
      </c>
      <c r="G398" s="19">
        <v>63</v>
      </c>
      <c r="H398" s="19">
        <v>213</v>
      </c>
      <c r="I398" s="21">
        <v>2008</v>
      </c>
    </row>
    <row r="399" spans="1:9" x14ac:dyDescent="0.25">
      <c r="B399" s="18" t="s">
        <v>30</v>
      </c>
      <c r="C399" s="19">
        <v>200</v>
      </c>
      <c r="D399" s="19">
        <v>0.2</v>
      </c>
      <c r="E399" s="19">
        <v>0.1</v>
      </c>
      <c r="F399" s="19">
        <v>15</v>
      </c>
      <c r="G399" s="19">
        <v>60</v>
      </c>
      <c r="H399" s="19">
        <v>430</v>
      </c>
      <c r="I399" s="21">
        <v>2008</v>
      </c>
    </row>
    <row r="400" spans="1:9" x14ac:dyDescent="0.25">
      <c r="B400" s="18" t="s">
        <v>31</v>
      </c>
      <c r="C400" s="19">
        <v>50</v>
      </c>
      <c r="D400" s="19">
        <v>4.2</v>
      </c>
      <c r="E400" s="19">
        <v>0.37</v>
      </c>
      <c r="F400" s="19">
        <v>26.64</v>
      </c>
      <c r="G400" s="19">
        <v>124.96</v>
      </c>
      <c r="H400" s="19" t="s">
        <v>32</v>
      </c>
      <c r="I400" s="22"/>
    </row>
    <row r="401" spans="1:9" x14ac:dyDescent="0.25">
      <c r="A401" s="34" t="s">
        <v>15</v>
      </c>
      <c r="B401" s="34"/>
      <c r="C401" s="11">
        <f>SUM(C396:C400)</f>
        <v>500</v>
      </c>
      <c r="D401" s="11">
        <f t="shared" ref="D401:G401" si="48">SUM(D396:D400)</f>
        <v>15.169999999999998</v>
      </c>
      <c r="E401" s="11">
        <f t="shared" si="48"/>
        <v>21.420000000000005</v>
      </c>
      <c r="F401" s="11">
        <f t="shared" si="48"/>
        <v>73.259999999999991</v>
      </c>
      <c r="G401" s="11">
        <f t="shared" si="48"/>
        <v>545.46</v>
      </c>
      <c r="H401" s="6"/>
      <c r="I401" s="6"/>
    </row>
    <row r="402" spans="1:9" x14ac:dyDescent="0.25">
      <c r="A402" s="34" t="s">
        <v>16</v>
      </c>
      <c r="B402" s="34"/>
      <c r="C402" s="34"/>
      <c r="D402" s="34"/>
      <c r="E402" s="34"/>
      <c r="F402" s="34"/>
      <c r="G402" s="34"/>
      <c r="H402" s="34"/>
      <c r="I402" s="34"/>
    </row>
    <row r="403" spans="1:9" x14ac:dyDescent="0.25">
      <c r="B403" s="18" t="s">
        <v>50</v>
      </c>
      <c r="C403" s="19">
        <v>180</v>
      </c>
      <c r="D403" s="19">
        <v>0.97</v>
      </c>
      <c r="E403" s="19">
        <v>0.19</v>
      </c>
      <c r="F403" s="19">
        <v>6.59</v>
      </c>
      <c r="G403" s="19">
        <v>73.42</v>
      </c>
      <c r="H403" s="19" t="s">
        <v>32</v>
      </c>
      <c r="I403" s="20">
        <v>2012</v>
      </c>
    </row>
    <row r="404" spans="1:9" x14ac:dyDescent="0.25">
      <c r="B404" s="18" t="s">
        <v>51</v>
      </c>
      <c r="C404" s="19">
        <v>20</v>
      </c>
      <c r="D404" s="19">
        <v>4.18</v>
      </c>
      <c r="E404" s="19">
        <v>4.25</v>
      </c>
      <c r="F404" s="19">
        <v>9.65</v>
      </c>
      <c r="G404" s="19">
        <v>61.25</v>
      </c>
      <c r="H404" s="19" t="s">
        <v>32</v>
      </c>
      <c r="I404" s="21"/>
    </row>
    <row r="405" spans="1:9" x14ac:dyDescent="0.25">
      <c r="A405" s="34" t="s">
        <v>15</v>
      </c>
      <c r="B405" s="34"/>
      <c r="C405" s="11">
        <f>SUM(C403:C404)</f>
        <v>200</v>
      </c>
      <c r="D405" s="11">
        <f t="shared" ref="D405:G405" si="49">SUM(D403:D404)</f>
        <v>5.1499999999999995</v>
      </c>
      <c r="E405" s="11">
        <f t="shared" si="49"/>
        <v>4.4400000000000004</v>
      </c>
      <c r="F405" s="11">
        <f t="shared" si="49"/>
        <v>16.240000000000002</v>
      </c>
      <c r="G405" s="11">
        <f t="shared" si="49"/>
        <v>134.67000000000002</v>
      </c>
      <c r="H405" s="6"/>
      <c r="I405" s="6"/>
    </row>
    <row r="406" spans="1:9" x14ac:dyDescent="0.25">
      <c r="A406" s="34" t="s">
        <v>17</v>
      </c>
      <c r="B406" s="34"/>
      <c r="C406" s="34"/>
      <c r="D406" s="34"/>
      <c r="E406" s="34"/>
      <c r="F406" s="34"/>
      <c r="G406" s="34"/>
      <c r="H406" s="34"/>
      <c r="I406" s="34"/>
    </row>
    <row r="407" spans="1:9" x14ac:dyDescent="0.25">
      <c r="B407" s="18" t="s">
        <v>105</v>
      </c>
      <c r="C407" s="19">
        <v>60</v>
      </c>
      <c r="D407" s="19">
        <v>0.81</v>
      </c>
      <c r="E407" s="19">
        <v>1.5</v>
      </c>
      <c r="F407" s="19">
        <v>4.5999999999999996</v>
      </c>
      <c r="G407" s="19">
        <v>38</v>
      </c>
      <c r="H407" s="19">
        <v>45</v>
      </c>
      <c r="I407" s="21">
        <v>2012</v>
      </c>
    </row>
    <row r="408" spans="1:9" x14ac:dyDescent="0.25">
      <c r="B408" s="18" t="s">
        <v>106</v>
      </c>
      <c r="C408" s="19">
        <v>200</v>
      </c>
      <c r="D408" s="19">
        <v>1.3</v>
      </c>
      <c r="E408" s="19">
        <v>4.07</v>
      </c>
      <c r="F408" s="19">
        <v>12.65</v>
      </c>
      <c r="G408" s="19">
        <v>92.46</v>
      </c>
      <c r="H408" s="19">
        <v>115</v>
      </c>
      <c r="I408" s="21">
        <v>2011</v>
      </c>
    </row>
    <row r="409" spans="1:9" x14ac:dyDescent="0.25">
      <c r="B409" s="18" t="s">
        <v>67</v>
      </c>
      <c r="C409" s="19">
        <v>90</v>
      </c>
      <c r="D409" s="19">
        <v>25.38</v>
      </c>
      <c r="E409" s="19">
        <v>6.48</v>
      </c>
      <c r="F409" s="19">
        <v>0.72</v>
      </c>
      <c r="G409" s="19">
        <v>163.80000000000001</v>
      </c>
      <c r="H409" s="19">
        <v>307</v>
      </c>
      <c r="I409" s="21">
        <v>2008</v>
      </c>
    </row>
    <row r="410" spans="1:9" x14ac:dyDescent="0.25">
      <c r="B410" s="18" t="s">
        <v>68</v>
      </c>
      <c r="C410" s="19">
        <v>150</v>
      </c>
      <c r="D410" s="19">
        <v>8.51</v>
      </c>
      <c r="E410" s="19">
        <v>6.9</v>
      </c>
      <c r="F410" s="19">
        <v>38.64</v>
      </c>
      <c r="G410" s="19">
        <v>250.7</v>
      </c>
      <c r="H410" s="19">
        <v>181</v>
      </c>
      <c r="I410" s="21">
        <v>2008</v>
      </c>
    </row>
    <row r="411" spans="1:9" x14ac:dyDescent="0.25">
      <c r="B411" s="18" t="s">
        <v>56</v>
      </c>
      <c r="C411" s="19">
        <v>180</v>
      </c>
      <c r="D411" s="19">
        <v>0</v>
      </c>
      <c r="E411" s="19">
        <v>0</v>
      </c>
      <c r="F411" s="19">
        <v>19.36</v>
      </c>
      <c r="G411" s="19">
        <v>77.41</v>
      </c>
      <c r="H411" s="19">
        <v>349</v>
      </c>
      <c r="I411" s="21">
        <v>2011</v>
      </c>
    </row>
    <row r="412" spans="1:9" x14ac:dyDescent="0.25">
      <c r="B412" s="18" t="s">
        <v>31</v>
      </c>
      <c r="C412" s="19">
        <v>60</v>
      </c>
      <c r="D412" s="19">
        <v>5.04</v>
      </c>
      <c r="E412" s="19">
        <v>0.4</v>
      </c>
      <c r="F412" s="19">
        <v>31.46</v>
      </c>
      <c r="G412" s="19">
        <v>135.77000000000001</v>
      </c>
      <c r="H412" s="19" t="s">
        <v>32</v>
      </c>
      <c r="I412" s="21"/>
    </row>
    <row r="413" spans="1:9" x14ac:dyDescent="0.25">
      <c r="B413" s="18" t="s">
        <v>40</v>
      </c>
      <c r="C413" s="19">
        <v>40</v>
      </c>
      <c r="D413" s="19">
        <v>2.65</v>
      </c>
      <c r="E413" s="19">
        <v>0.35</v>
      </c>
      <c r="F413" s="19">
        <v>16.96</v>
      </c>
      <c r="G413" s="19">
        <v>81.58</v>
      </c>
      <c r="H413" s="19" t="s">
        <v>32</v>
      </c>
      <c r="I413" s="21">
        <v>2008</v>
      </c>
    </row>
    <row r="414" spans="1:9" x14ac:dyDescent="0.25">
      <c r="A414" s="34" t="s">
        <v>15</v>
      </c>
      <c r="B414" s="36"/>
      <c r="C414" s="11">
        <f>SUM(C407:C413)</f>
        <v>780</v>
      </c>
      <c r="D414" s="11">
        <f t="shared" ref="D414:G414" si="50">SUM(D407:D413)</f>
        <v>43.69</v>
      </c>
      <c r="E414" s="11">
        <f t="shared" si="50"/>
        <v>19.700000000000003</v>
      </c>
      <c r="F414" s="11">
        <f t="shared" si="50"/>
        <v>124.39000000000001</v>
      </c>
      <c r="G414" s="11">
        <f t="shared" si="50"/>
        <v>839.72</v>
      </c>
      <c r="H414" s="6"/>
      <c r="I414" s="6"/>
    </row>
    <row r="415" spans="1:9" x14ac:dyDescent="0.25">
      <c r="A415" s="34" t="s">
        <v>18</v>
      </c>
      <c r="B415" s="34"/>
      <c r="C415" s="34"/>
      <c r="D415" s="34"/>
      <c r="E415" s="34"/>
      <c r="F415" s="34"/>
      <c r="G415" s="34"/>
      <c r="H415" s="34"/>
      <c r="I415" s="34"/>
    </row>
    <row r="416" spans="1:9" ht="14.25" customHeight="1" x14ac:dyDescent="0.25">
      <c r="B416" s="18" t="s">
        <v>86</v>
      </c>
      <c r="C416" s="19">
        <v>100</v>
      </c>
      <c r="D416" s="19">
        <v>11.6</v>
      </c>
      <c r="E416" s="19">
        <v>6.8</v>
      </c>
      <c r="F416" s="19">
        <v>39.4</v>
      </c>
      <c r="G416" s="19">
        <v>272</v>
      </c>
      <c r="H416" s="19">
        <v>234</v>
      </c>
      <c r="I416" s="21">
        <v>2012</v>
      </c>
    </row>
    <row r="417" spans="1:9" x14ac:dyDescent="0.25">
      <c r="B417" s="18" t="s">
        <v>42</v>
      </c>
      <c r="C417" s="19">
        <v>200</v>
      </c>
      <c r="D417" s="19"/>
      <c r="E417" s="19"/>
      <c r="F417" s="19">
        <v>19</v>
      </c>
      <c r="G417" s="19">
        <v>75</v>
      </c>
      <c r="H417" s="19" t="s">
        <v>32</v>
      </c>
      <c r="I417" s="10"/>
    </row>
    <row r="418" spans="1:9" x14ac:dyDescent="0.25">
      <c r="A418" s="34" t="s">
        <v>15</v>
      </c>
      <c r="B418" s="34"/>
      <c r="C418" s="11">
        <f>SUM(C416:C417)</f>
        <v>300</v>
      </c>
      <c r="D418" s="11">
        <f t="shared" ref="D418:G418" si="51">SUM(D416:D417)</f>
        <v>11.6</v>
      </c>
      <c r="E418" s="11">
        <f t="shared" si="51"/>
        <v>6.8</v>
      </c>
      <c r="F418" s="11">
        <f t="shared" si="51"/>
        <v>58.4</v>
      </c>
      <c r="G418" s="11">
        <f t="shared" si="51"/>
        <v>347</v>
      </c>
      <c r="H418" s="6"/>
      <c r="I418" s="6"/>
    </row>
    <row r="419" spans="1:9" x14ac:dyDescent="0.25">
      <c r="A419" s="34" t="s">
        <v>19</v>
      </c>
      <c r="B419" s="34"/>
      <c r="C419" s="34"/>
      <c r="D419" s="34"/>
      <c r="E419" s="34"/>
      <c r="F419" s="34"/>
      <c r="G419" s="34"/>
      <c r="H419" s="34"/>
      <c r="I419" s="34"/>
    </row>
    <row r="420" spans="1:9" x14ac:dyDescent="0.25">
      <c r="B420" s="18" t="s">
        <v>107</v>
      </c>
      <c r="C420" s="19">
        <v>90</v>
      </c>
      <c r="D420" s="19">
        <v>8.65</v>
      </c>
      <c r="E420" s="19">
        <v>12.77</v>
      </c>
      <c r="F420" s="19">
        <v>9.98</v>
      </c>
      <c r="G420" s="19">
        <v>189.12</v>
      </c>
      <c r="H420" s="19">
        <v>280</v>
      </c>
      <c r="I420" s="21">
        <v>2011</v>
      </c>
    </row>
    <row r="421" spans="1:9" x14ac:dyDescent="0.25">
      <c r="B421" s="18" t="s">
        <v>72</v>
      </c>
      <c r="C421" s="19">
        <v>150</v>
      </c>
      <c r="D421" s="19">
        <v>3.8</v>
      </c>
      <c r="E421" s="19">
        <v>4.8</v>
      </c>
      <c r="F421" s="19">
        <v>13.8</v>
      </c>
      <c r="G421" s="19">
        <v>118.5</v>
      </c>
      <c r="H421" s="19">
        <v>346</v>
      </c>
      <c r="I421" s="21">
        <v>2008</v>
      </c>
    </row>
    <row r="422" spans="1:9" x14ac:dyDescent="0.25">
      <c r="B422" s="18" t="s">
        <v>73</v>
      </c>
      <c r="C422" s="19">
        <v>180</v>
      </c>
      <c r="D422" s="19">
        <v>0.2</v>
      </c>
      <c r="E422" s="19"/>
      <c r="F422" s="19">
        <v>9.1</v>
      </c>
      <c r="G422" s="19">
        <v>36</v>
      </c>
      <c r="H422" s="19">
        <v>431</v>
      </c>
      <c r="I422" s="21">
        <v>2008</v>
      </c>
    </row>
    <row r="423" spans="1:9" x14ac:dyDescent="0.25">
      <c r="B423" s="18" t="s">
        <v>31</v>
      </c>
      <c r="C423" s="19">
        <v>40</v>
      </c>
      <c r="D423" s="19">
        <v>3.71</v>
      </c>
      <c r="E423" s="19">
        <v>0.3</v>
      </c>
      <c r="F423" s="19">
        <v>24.34</v>
      </c>
      <c r="G423" s="19">
        <v>114.86</v>
      </c>
      <c r="H423" s="19" t="s">
        <v>32</v>
      </c>
      <c r="I423" s="21">
        <v>2008</v>
      </c>
    </row>
    <row r="424" spans="1:9" x14ac:dyDescent="0.25">
      <c r="B424" s="18" t="s">
        <v>40</v>
      </c>
      <c r="C424" s="19">
        <v>40</v>
      </c>
      <c r="D424" s="19">
        <v>2.65</v>
      </c>
      <c r="E424" s="19">
        <v>0.35</v>
      </c>
      <c r="F424" s="19">
        <v>16.96</v>
      </c>
      <c r="G424" s="19">
        <v>81.58</v>
      </c>
      <c r="H424" s="19" t="s">
        <v>32</v>
      </c>
      <c r="I424" s="21"/>
    </row>
    <row r="425" spans="1:9" x14ac:dyDescent="0.25">
      <c r="A425" s="34" t="s">
        <v>15</v>
      </c>
      <c r="B425" s="34"/>
      <c r="C425" s="11">
        <f>SUM(C420:C424)</f>
        <v>500</v>
      </c>
      <c r="D425" s="11">
        <f t="shared" ref="D425:G425" si="52">SUM(D420:D424)</f>
        <v>19.009999999999998</v>
      </c>
      <c r="E425" s="11">
        <f t="shared" si="52"/>
        <v>18.220000000000002</v>
      </c>
      <c r="F425" s="11">
        <f t="shared" si="52"/>
        <v>74.180000000000007</v>
      </c>
      <c r="G425" s="11">
        <f t="shared" si="52"/>
        <v>540.06000000000006</v>
      </c>
      <c r="H425" s="6"/>
      <c r="I425" s="6"/>
    </row>
    <row r="426" spans="1:9" x14ac:dyDescent="0.25">
      <c r="A426" s="34" t="s">
        <v>20</v>
      </c>
      <c r="B426" s="34"/>
      <c r="C426" s="34"/>
      <c r="D426" s="34"/>
      <c r="E426" s="34"/>
      <c r="F426" s="34"/>
      <c r="G426" s="34"/>
      <c r="H426" s="34"/>
      <c r="I426" s="34"/>
    </row>
    <row r="427" spans="1:9" x14ac:dyDescent="0.25">
      <c r="A427" s="14"/>
      <c r="B427" s="18" t="s">
        <v>61</v>
      </c>
      <c r="C427" s="19">
        <v>10</v>
      </c>
      <c r="D427" s="19">
        <v>1</v>
      </c>
      <c r="E427" s="19">
        <v>0.7</v>
      </c>
      <c r="F427" s="19">
        <v>8.3000000000000007</v>
      </c>
      <c r="G427" s="19">
        <v>35.4</v>
      </c>
      <c r="H427" s="19" t="s">
        <v>32</v>
      </c>
      <c r="I427" s="17"/>
    </row>
    <row r="428" spans="1:9" x14ac:dyDescent="0.25">
      <c r="B428" s="31" t="s">
        <v>62</v>
      </c>
      <c r="C428" s="19">
        <v>190</v>
      </c>
      <c r="D428" s="19">
        <v>5.5</v>
      </c>
      <c r="E428" s="19">
        <v>6.2</v>
      </c>
      <c r="F428" s="19">
        <v>8.6</v>
      </c>
      <c r="G428" s="19">
        <v>110.2</v>
      </c>
      <c r="H428" s="33" t="s">
        <v>32</v>
      </c>
      <c r="I428" s="20">
        <v>2008</v>
      </c>
    </row>
    <row r="429" spans="1:9" x14ac:dyDescent="0.25">
      <c r="A429" s="34" t="s">
        <v>15</v>
      </c>
      <c r="B429" s="34"/>
      <c r="C429" s="12">
        <f>C427+C428</f>
        <v>200</v>
      </c>
      <c r="D429" s="12">
        <f>D427+D428</f>
        <v>6.5</v>
      </c>
      <c r="E429" s="12">
        <f>E427+E428</f>
        <v>6.9</v>
      </c>
      <c r="F429" s="12">
        <f>F427+F428</f>
        <v>16.899999999999999</v>
      </c>
      <c r="G429" s="12">
        <f>G427+G428</f>
        <v>145.6</v>
      </c>
      <c r="H429" s="6"/>
      <c r="I429" s="6"/>
    </row>
    <row r="430" spans="1:9" x14ac:dyDescent="0.25">
      <c r="A430" s="34" t="s">
        <v>21</v>
      </c>
      <c r="B430" s="34"/>
      <c r="C430" s="7"/>
      <c r="D430" s="16">
        <f>D429+D425+D418+D414+D405+D401</f>
        <v>101.12</v>
      </c>
      <c r="E430" s="16">
        <f t="shared" ref="E430:G430" si="53">E429+E425+E418+E414+E405+E401</f>
        <v>77.48</v>
      </c>
      <c r="F430" s="16">
        <f t="shared" si="53"/>
        <v>363.37</v>
      </c>
      <c r="G430" s="16">
        <f t="shared" si="53"/>
        <v>2552.5100000000002</v>
      </c>
      <c r="H430" s="6"/>
      <c r="I430" s="6"/>
    </row>
  </sheetData>
  <autoFilter ref="B1:B430"/>
  <mergeCells count="220">
    <mergeCell ref="A1:B1"/>
    <mergeCell ref="F1:I1"/>
    <mergeCell ref="D5:F5"/>
    <mergeCell ref="A7:I7"/>
    <mergeCell ref="A13:B13"/>
    <mergeCell ref="A14:I14"/>
    <mergeCell ref="A16:B16"/>
    <mergeCell ref="A17:I17"/>
    <mergeCell ref="A25:B25"/>
    <mergeCell ref="C5:C6"/>
    <mergeCell ref="G5:G6"/>
    <mergeCell ref="H5:H6"/>
    <mergeCell ref="I5:I6"/>
    <mergeCell ref="A26:I26"/>
    <mergeCell ref="A29:B29"/>
    <mergeCell ref="A30:I30"/>
    <mergeCell ref="A36:B36"/>
    <mergeCell ref="A37:I37"/>
    <mergeCell ref="A40:B40"/>
    <mergeCell ref="A41:B41"/>
    <mergeCell ref="A44:B44"/>
    <mergeCell ref="F44:I44"/>
    <mergeCell ref="D48:F48"/>
    <mergeCell ref="A50:I50"/>
    <mergeCell ref="A56:B56"/>
    <mergeCell ref="A57:I57"/>
    <mergeCell ref="A60:B60"/>
    <mergeCell ref="A61:I61"/>
    <mergeCell ref="A69:B69"/>
    <mergeCell ref="A70:I70"/>
    <mergeCell ref="A73:B73"/>
    <mergeCell ref="C48:C49"/>
    <mergeCell ref="G48:G49"/>
    <mergeCell ref="H48:H49"/>
    <mergeCell ref="I48:I49"/>
    <mergeCell ref="A74:I74"/>
    <mergeCell ref="A79:B79"/>
    <mergeCell ref="A80:I80"/>
    <mergeCell ref="A83:B83"/>
    <mergeCell ref="A84:B84"/>
    <mergeCell ref="A87:B87"/>
    <mergeCell ref="F87:I87"/>
    <mergeCell ref="D91:F91"/>
    <mergeCell ref="A93:I93"/>
    <mergeCell ref="C91:C92"/>
    <mergeCell ref="G91:G92"/>
    <mergeCell ref="H91:H92"/>
    <mergeCell ref="I91:I92"/>
    <mergeCell ref="A99:B99"/>
    <mergeCell ref="A100:I100"/>
    <mergeCell ref="A103:B103"/>
    <mergeCell ref="A104:I104"/>
    <mergeCell ref="A112:B112"/>
    <mergeCell ref="A113:I113"/>
    <mergeCell ref="A116:B116"/>
    <mergeCell ref="A117:I117"/>
    <mergeCell ref="A123:B123"/>
    <mergeCell ref="A124:I124"/>
    <mergeCell ref="A127:B127"/>
    <mergeCell ref="A128:B128"/>
    <mergeCell ref="A131:B131"/>
    <mergeCell ref="F131:I131"/>
    <mergeCell ref="D135:F135"/>
    <mergeCell ref="A137:I137"/>
    <mergeCell ref="A143:B143"/>
    <mergeCell ref="A144:I144"/>
    <mergeCell ref="C135:C136"/>
    <mergeCell ref="G135:G136"/>
    <mergeCell ref="H135:H136"/>
    <mergeCell ref="I135:I136"/>
    <mergeCell ref="A147:B147"/>
    <mergeCell ref="A148:I148"/>
    <mergeCell ref="A156:B156"/>
    <mergeCell ref="A157:I157"/>
    <mergeCell ref="A160:B160"/>
    <mergeCell ref="A161:I161"/>
    <mergeCell ref="A167:B167"/>
    <mergeCell ref="A168:I168"/>
    <mergeCell ref="A171:B171"/>
    <mergeCell ref="A172:B172"/>
    <mergeCell ref="A175:B175"/>
    <mergeCell ref="F175:I175"/>
    <mergeCell ref="D179:F179"/>
    <mergeCell ref="A181:I181"/>
    <mergeCell ref="A187:B187"/>
    <mergeCell ref="A188:I188"/>
    <mergeCell ref="A191:B191"/>
    <mergeCell ref="A192:I192"/>
    <mergeCell ref="C179:C180"/>
    <mergeCell ref="G179:G180"/>
    <mergeCell ref="H179:H180"/>
    <mergeCell ref="I179:I180"/>
    <mergeCell ref="A199:B199"/>
    <mergeCell ref="A200:I200"/>
    <mergeCell ref="A203:B203"/>
    <mergeCell ref="A204:I204"/>
    <mergeCell ref="A209:B209"/>
    <mergeCell ref="A210:I210"/>
    <mergeCell ref="A213:B213"/>
    <mergeCell ref="A214:B214"/>
    <mergeCell ref="A217:B217"/>
    <mergeCell ref="F217:I217"/>
    <mergeCell ref="D221:F221"/>
    <mergeCell ref="A223:I223"/>
    <mergeCell ref="A229:B229"/>
    <mergeCell ref="A230:I230"/>
    <mergeCell ref="A232:B232"/>
    <mergeCell ref="A233:I233"/>
    <mergeCell ref="A240:B240"/>
    <mergeCell ref="A241:I241"/>
    <mergeCell ref="A244:B244"/>
    <mergeCell ref="C221:C222"/>
    <mergeCell ref="G221:G222"/>
    <mergeCell ref="H221:H222"/>
    <mergeCell ref="I221:I222"/>
    <mergeCell ref="A245:I245"/>
    <mergeCell ref="A251:B251"/>
    <mergeCell ref="A252:I252"/>
    <mergeCell ref="A255:B255"/>
    <mergeCell ref="A256:B256"/>
    <mergeCell ref="A259:B259"/>
    <mergeCell ref="F259:I259"/>
    <mergeCell ref="D263:F263"/>
    <mergeCell ref="A265:I265"/>
    <mergeCell ref="C263:C264"/>
    <mergeCell ref="G263:G264"/>
    <mergeCell ref="H263:H264"/>
    <mergeCell ref="I263:I264"/>
    <mergeCell ref="A271:B271"/>
    <mergeCell ref="A272:I272"/>
    <mergeCell ref="A275:B275"/>
    <mergeCell ref="A276:I276"/>
    <mergeCell ref="A284:B284"/>
    <mergeCell ref="A285:I285"/>
    <mergeCell ref="A288:B288"/>
    <mergeCell ref="A289:I289"/>
    <mergeCell ref="A294:B294"/>
    <mergeCell ref="A295:I295"/>
    <mergeCell ref="A298:B298"/>
    <mergeCell ref="A299:B299"/>
    <mergeCell ref="A302:B302"/>
    <mergeCell ref="F302:I302"/>
    <mergeCell ref="D306:F306"/>
    <mergeCell ref="A308:I308"/>
    <mergeCell ref="A314:B314"/>
    <mergeCell ref="A315:I315"/>
    <mergeCell ref="C306:C307"/>
    <mergeCell ref="G306:G307"/>
    <mergeCell ref="H306:H307"/>
    <mergeCell ref="I306:I307"/>
    <mergeCell ref="A318:B318"/>
    <mergeCell ref="A319:I319"/>
    <mergeCell ref="A326:B326"/>
    <mergeCell ref="A327:I327"/>
    <mergeCell ref="A330:B330"/>
    <mergeCell ref="A331:I331"/>
    <mergeCell ref="A337:B337"/>
    <mergeCell ref="A338:I338"/>
    <mergeCell ref="A341:B341"/>
    <mergeCell ref="A342:B342"/>
    <mergeCell ref="A345:B345"/>
    <mergeCell ref="F345:I345"/>
    <mergeCell ref="D349:F349"/>
    <mergeCell ref="A351:I351"/>
    <mergeCell ref="A357:B357"/>
    <mergeCell ref="A358:I358"/>
    <mergeCell ref="A361:B361"/>
    <mergeCell ref="A362:I362"/>
    <mergeCell ref="C349:C350"/>
    <mergeCell ref="G349:G350"/>
    <mergeCell ref="H349:H350"/>
    <mergeCell ref="I349:I350"/>
    <mergeCell ref="A370:B370"/>
    <mergeCell ref="A371:I371"/>
    <mergeCell ref="A374:B374"/>
    <mergeCell ref="A375:I375"/>
    <mergeCell ref="A381:B381"/>
    <mergeCell ref="A382:I382"/>
    <mergeCell ref="A385:B385"/>
    <mergeCell ref="A386:B386"/>
    <mergeCell ref="A389:B389"/>
    <mergeCell ref="F389:I389"/>
    <mergeCell ref="D393:F393"/>
    <mergeCell ref="A395:I395"/>
    <mergeCell ref="A401:B401"/>
    <mergeCell ref="A402:I402"/>
    <mergeCell ref="A405:B405"/>
    <mergeCell ref="A406:I406"/>
    <mergeCell ref="A414:B414"/>
    <mergeCell ref="A415:I415"/>
    <mergeCell ref="A418:B418"/>
    <mergeCell ref="B393:B394"/>
    <mergeCell ref="C393:C394"/>
    <mergeCell ref="G393:G394"/>
    <mergeCell ref="H393:H394"/>
    <mergeCell ref="I393:I394"/>
    <mergeCell ref="A419:I419"/>
    <mergeCell ref="A425:B425"/>
    <mergeCell ref="A426:I426"/>
    <mergeCell ref="A429:B429"/>
    <mergeCell ref="A430:B430"/>
    <mergeCell ref="A5:A6"/>
    <mergeCell ref="A48:A49"/>
    <mergeCell ref="A91:A92"/>
    <mergeCell ref="A135:A136"/>
    <mergeCell ref="A179:A180"/>
    <mergeCell ref="A221:A222"/>
    <mergeCell ref="A263:A264"/>
    <mergeCell ref="A306:A307"/>
    <mergeCell ref="A349:A350"/>
    <mergeCell ref="A393:A394"/>
    <mergeCell ref="B5:B6"/>
    <mergeCell ref="B48:B49"/>
    <mergeCell ref="B91:B92"/>
    <mergeCell ref="B135:B136"/>
    <mergeCell ref="B179:B180"/>
    <mergeCell ref="B221:B222"/>
    <mergeCell ref="B263:B264"/>
    <mergeCell ref="B306:B307"/>
    <mergeCell ref="B349:B35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9" manualBreakCount="9">
    <brk id="41" max="16383" man="1"/>
    <brk id="84" max="16383" man="1"/>
    <brk id="128" max="16383" man="1"/>
    <brk id="172" max="16383" man="1"/>
    <brk id="214" max="16383" man="1"/>
    <brk id="256" max="16383" man="1"/>
    <brk id="299" max="16383" man="1"/>
    <brk id="342" max="16383" man="1"/>
    <brk id="3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Первый Пользователь</dc:creator>
  <cp:lastModifiedBy>kafe</cp:lastModifiedBy>
  <cp:lastPrinted>2026-03-24T06:40:15Z</cp:lastPrinted>
  <dcterms:created xsi:type="dcterms:W3CDTF">2024-09-24T05:55:00Z</dcterms:created>
  <dcterms:modified xsi:type="dcterms:W3CDTF">2026-05-05T20:20:34Z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F50F7837C678490D9A96000C7CA365EC_12</vt:lpwstr>
  </property>
  <property fmtid="{D5CDD505-2E9C-101B-9397-08002B2CF9AE}" pid="3" name="KSOProductBuildVer">
    <vt:lpwstr>1049-12.2.0.21179</vt:lpwstr>
  </property>
</Properties>
</file>